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da.sharepoint.com/sites/FDA-Track/Test Docs/FDA-TRACK/Food Safety Dashboard/FDA-TRACK Process/4 - FSMA Reports/4 - Dataset Downloads/"/>
    </mc:Choice>
  </mc:AlternateContent>
  <xr:revisionPtr revIDLastSave="1107" documentId="6_{A2EF8972-07E2-4378-9CA2-937EAC1AAAEB}" xr6:coauthVersionLast="47" xr6:coauthVersionMax="47" xr10:uidLastSave="{A8A98B82-DA1C-45D4-B475-44AD3F8CAAE2}"/>
  <bookViews>
    <workbookView xWindow="-120" yWindow="-120" windowWidth="29040" windowHeight="15840" tabRatio="667" xr2:uid="{00000000-000D-0000-FFFF-FFFF00000000}"/>
  </bookViews>
  <sheets>
    <sheet name="Introduction" sheetId="6" r:id="rId1"/>
    <sheet name="Total FSMA Domestic Inv" sheetId="15" r:id="rId2"/>
    <sheet name="Coverage of Scheduled" sheetId="17" r:id="rId3"/>
    <sheet name="FSMA Fees Collected" sheetId="1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17" l="1"/>
  <c r="G10" i="17"/>
  <c r="F10" i="17"/>
  <c r="E10" i="17"/>
  <c r="D10" i="17"/>
  <c r="C10" i="17"/>
  <c r="H6" i="17"/>
  <c r="G6" i="17"/>
  <c r="F6" i="17"/>
  <c r="E6" i="17"/>
  <c r="D6" i="17"/>
  <c r="C6" i="17"/>
  <c r="C9" i="15"/>
  <c r="C6" i="15" s="1"/>
</calcChain>
</file>

<file path=xl/sharedStrings.xml><?xml version="1.0" encoding="utf-8"?>
<sst xmlns="http://schemas.openxmlformats.org/spreadsheetml/2006/main" count="58" uniqueCount="49">
  <si>
    <t>Measure Description:</t>
  </si>
  <si>
    <t>Measure Title:</t>
  </si>
  <si>
    <t>Measure Data:</t>
  </si>
  <si>
    <t>FY 2018</t>
  </si>
  <si>
    <t>FY 2020</t>
  </si>
  <si>
    <t>FY 2021</t>
  </si>
  <si>
    <t>This workbook contains information and data associated with the Food and Drug Administration's FDA-TRACK: FSMA Dashboard - FSMA Report measures.</t>
  </si>
  <si>
    <t>Section 107 of FSMA amends the Federal Food, Drug, and Cosmetic Act (FD&amp;C Act) to add new section 743 (21 U.S.C.379j-31) giving the FDA authority to collect fees from the responsible party for each domestic and foreign food facility subject to a reinspection, importers subject to a reinspection, domestic facilities or importers who do not comply with a recall order, and importers participating in the voluntary qualified importer program (VQIP).</t>
  </si>
  <si>
    <t>VQIP Fees Collected</t>
  </si>
  <si>
    <t>Number of Firms VQIP Fees Collected from</t>
  </si>
  <si>
    <t>Firm Composition</t>
  </si>
  <si>
    <t>Measure Terms:</t>
  </si>
  <si>
    <t>FY 2019*</t>
  </si>
  <si>
    <t>Percent of High Risk FSMA Inventory On Time</t>
  </si>
  <si>
    <t>Number of High Risk firms On Time</t>
  </si>
  <si>
    <t>Number of High Risk firms Past Due</t>
  </si>
  <si>
    <t>Percent of Non-High Risk FSMA Inventory On Time</t>
  </si>
  <si>
    <t>Number of Non-High Risk firms On Time</t>
  </si>
  <si>
    <t>Number of Non-High Risk firms Past Due</t>
  </si>
  <si>
    <t>Cover-By Dates are set with the clock starting at the previous inspection or inventory entry (for new firms).
On Time indicates the Facility’s Cover-By Date is in the future. 
Past Due indicates the Facility has passed the Cover-By Date for its 3 year (high risk) or 5 year (non-high risk) frequency inspection.
At the beginning of a Fiscal Year, the goal for annual FSMA inspections is set by the number of facilities due that year, including past-due. The disposition of those facilities is tracked over the course of the year, with a designation of Not Covered or Covered, and the type of coverage. 
The term, “Covered,” encompasses two types of operations at food facilities necessary for FDA to meet FSMA’s frequency mandates: 
a)  Inspections of facilities in FDA’s FSMA Inventory, conducted by FDA or States 
b)  Attempted inspections of facilities in FDA’s FSMA Inventory result when a facility is out-of-business, no longer handles FDA-regulated products, or is not operating at the time of the attempted inspection. Attempted inspections can be conducted in-person or remotely. Most attempted inspections serve to confirm a facility has dropped out of FDA’s FSMA inventory. It is important for FDA to track and verify these facilities to maintain an accurate inventory for inspection frequency planning.    
The term, “Not Covered,” includes facilities that were due to be inspected.</t>
  </si>
  <si>
    <t>Percent of High Risk Domestic Human Food Facilities Covered</t>
  </si>
  <si>
    <t>Number of High Risk Domestic Human Food Facilities Covered - Completed Inspection</t>
  </si>
  <si>
    <t>Number of High Risk Domestic Human Food Facilities Covered - Attempted Inspection</t>
  </si>
  <si>
    <t>Number of High Risk Domestic Human Food Facilities Scheduled</t>
  </si>
  <si>
    <t>Percent of Non-High Risk Domestic Human Food Facilities Covered</t>
  </si>
  <si>
    <t>Number of Non-High Risk Domestic Human Food Facilities Covered - Completed Inspection</t>
  </si>
  <si>
    <t>Number of Non-High Risk Domestic Human Food Facilities Covered - Attempted Inspection</t>
  </si>
  <si>
    <t>Number of Non-High Risk Domestic Human Food Facilities Scheduled</t>
  </si>
  <si>
    <t>FY 2022</t>
  </si>
  <si>
    <t>Measure Footnotes:</t>
  </si>
  <si>
    <t>FSMA Fees Collected</t>
  </si>
  <si>
    <t>Information is current as of 9/30/2023.</t>
  </si>
  <si>
    <t>FY 2023</t>
  </si>
  <si>
    <t>The importers who were approved to participate in VQIP in FY 2023 included a retailer of human and animal food, a vertically integrated seafood processing and distribution company, a distributor of consumer products such as olive oil, vegetable oils, and table olives, an importer of spices , a company that oversees the harvesting, milling, processing, and distribution of rice, and a distributor of wheat/corn-based pellets for use in the manufacturing of snack food items.</t>
  </si>
  <si>
    <t xml:space="preserve">The importer approved to participate in VQIP included a retailer of human and animal food. </t>
  </si>
  <si>
    <t>The importers approved to participate in VQIP included a retailer of human and animal food, a vertically integrated seafood processing and distribution company, and a distributer of consumer products such as olive oil, vegetable oils, and table olives.</t>
  </si>
  <si>
    <t>The importers who were approved to participate in VQIP in FY 2022 included a retailer of human and animal food, a vertically integrated seafood processing and distribution company, a distributer of consumer products such as olive oil, vegetable oils, and table olives, and a distributor of wheat/corn based pellets for use in manufacture of snack food items.</t>
  </si>
  <si>
    <t>FY 2020^</t>
  </si>
  <si>
    <t>FY 2021^</t>
  </si>
  <si>
    <t>FY 2022^</t>
  </si>
  <si>
    <t>FY 2023^**</t>
  </si>
  <si>
    <t>Status of Total FSMA Domestic Human Food Inventory</t>
  </si>
  <si>
    <t xml:space="preserve">FDA tracks each facility's inspections on its own frequency clock using the Cover-By Date. High risk facilities are required to be inspected every 3 years, while non-high risk facilities are required to be inspected every 5 years. Facilities not inspected the year they are due become Past-Due and are rolled over into the next year's goals. The percent covered is depicted for annual goals, comprised of Past-Due and Due facilities in a given year. 
The cumulative impact of facility coverage, including both FDA and state contracted inspections to satisfy FSMA mandates, and attempted inspections to clean-up the facility inventory, can be seen in the status of the Total FSMA Domestic Human Food Inventory. As the human food industry changes over time, FDA’s dynamic FSMA inventory experiences constant turnover, requiring continual inspection reprioritization.
</t>
  </si>
  <si>
    <t>Coverage of Scheduled Domestic Human Food Facilities by Fiscal Year (FY)</t>
  </si>
  <si>
    <t>At the beginning of a Fiscal Year, the goal for annual FSMA inspections is set by the number of facilities due that year, including past-due. The disposition of those facilities is tracked over the course of the year, with a designation of Not Covered or Covered, and the type of coverage. 
The term, “Covered,” encompasses two types of operations at food facilities necessary for FDA to meet FSMA’s frequency mandates: 
a)  Inspections of facilities in FDA’s FSMA Inventory, conducted by FDA or States 
b)  Attempted inspections of facilities in FDA’s FSMA Inventory result when a facility is out-of-business, no longer handles FDA-regulated products, or is not operating at the time of the attempted inspection. Attempted inspections can be conducted in-person or remotely. Most attempted inspections serve to confirm a facility has dropped out of FDA’s FSMA inventory. It is important for FDA to track and verify these facilities to maintain an accurate inventory for inspection frequency planning.    
The term, “Not Covered,” includes facilities that were due to be inspected.</t>
  </si>
  <si>
    <t>* In FY 2019, a 35-day government shutdown took place between December 22, 2018, and January 25, 2019. During the shutdown, FDA activities were limited to emergencies involving the safety of human life or the protection of property, as well as fee funded activities. This led to a reduction in the annual number of domestic inspections.
^ Beginning in FY 2020, in accordance with national guidelines due to the COVID-19 pandemic restrictions, FDA targeted resources to the highest risk facilities. The COVID-19 pandemic public health emergency was lifted in May 2023.</t>
  </si>
  <si>
    <t>FY 2023^</t>
  </si>
  <si>
    <t>The data provided within this workbook are produced on an ongoing basis for performance management purposes and are subject to change due to updates of preliminary estimates, corrections, or other reasons.</t>
  </si>
  <si>
    <t>^ Beginning in FY 2020, in accordance with national guidelines due to the COVID-19 pandemic restrictions, FDA targeted resources to the highest risk facilities. The COVID-19 pandemic public health emergency was lifted in May 2023.
** During the COVID-19 pandemic, FDA was not able to inspect domestic human food facilities at the mandated frequency, and as a result the Agency is late on some of these inspections. We analyzed the volume of inspections to be conducted and determined that FDA does not have adequate Human Food field resources to address the accumulation of overdue high-risk and non-high-risk facility inspections while resuming the cadence of inspections according to the mandate.
FDA is addressing this challenge by prioritizing inspections of high-risk facilities and incorporating a one-time, risk-based adjustment to the inspection schedules for non-high-risk facilities that took effect at the beginning of FY 2024. Specifically, we are extending the due date (referred to as cover-by-date in the chart above) by one year for never-inspected non-high-risk facilities and extending the due date by two years for previously inspected non-high-risk facilities.
FDA will track the original due date and the adjusted due date for each non-high risk facility. When we update this chart (Status of the Total FSMA Domestic Human Food Inventory) for FY 2024, we will reflect the impact of this adjustment. FDA will report against the original due date when describing our performance against the FSMA inspection mandate.
FDA has now resumed routine inspection scheduling per FSMA at five-year frequencies for the domestic non-high-risk human food facility inventory and will continue to conduct domestic high-risk facility inspections at three-year frequencies.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</si>
</sst>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Calibri"/>
      <family val="2"/>
      <scheme val="minor"/>
    </font>
    <font>
      <sz val="10"/>
      <color theme="1"/>
      <name val="Calibri"/>
      <family val="2"/>
      <scheme val="minor"/>
    </font>
    <font>
      <b/>
      <sz val="10"/>
      <color theme="1"/>
      <name val="Calibri"/>
      <family val="2"/>
      <scheme val="minor"/>
    </font>
    <font>
      <sz val="8"/>
      <name val="Calibri"/>
      <family val="2"/>
      <scheme val="minor"/>
    </font>
    <font>
      <sz val="11"/>
      <name val="Calibri"/>
      <family val="2"/>
      <scheme val="minor"/>
    </font>
    <font>
      <sz val="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7">
    <xf numFmtId="0" fontId="0" fillId="0" borderId="0" xfId="0"/>
    <xf numFmtId="0" fontId="2" fillId="0" borderId="0" xfId="0" applyFont="1"/>
    <xf numFmtId="0" fontId="0" fillId="0" borderId="0" xfId="0" applyAlignment="1">
      <alignment wrapText="1"/>
    </xf>
    <xf numFmtId="0" fontId="2" fillId="0" borderId="0" xfId="0" applyFont="1" applyAlignment="1">
      <alignment vertical="top"/>
    </xf>
    <xf numFmtId="0" fontId="0" fillId="0" borderId="0" xfId="0" applyAlignment="1">
      <alignment vertical="top" wrapText="1"/>
    </xf>
    <xf numFmtId="0" fontId="0" fillId="0" borderId="0" xfId="0" applyAlignment="1">
      <alignment horizontal="left" wrapText="1" indent="2"/>
    </xf>
    <xf numFmtId="9" fontId="4" fillId="0" borderId="0" xfId="0" applyNumberFormat="1" applyFont="1"/>
    <xf numFmtId="0" fontId="4" fillId="0" borderId="0" xfId="0" applyFont="1"/>
    <xf numFmtId="1" fontId="5" fillId="0" borderId="0" xfId="0" applyNumberFormat="1" applyFont="1"/>
    <xf numFmtId="9" fontId="5" fillId="0" borderId="0" xfId="0" applyNumberFormat="1" applyFont="1"/>
    <xf numFmtId="0" fontId="5" fillId="0" borderId="0" xfId="0" applyFont="1"/>
    <xf numFmtId="9" fontId="0" fillId="0" borderId="0" xfId="1" applyFont="1"/>
    <xf numFmtId="0" fontId="0" fillId="0" borderId="0" xfId="1" applyNumberFormat="1" applyFont="1"/>
    <xf numFmtId="0" fontId="0" fillId="0" borderId="0" xfId="0" applyAlignment="1">
      <alignment horizontal="left" wrapText="1"/>
    </xf>
    <xf numFmtId="0" fontId="0" fillId="0" borderId="0" xfId="0" applyFill="1" applyAlignment="1">
      <alignment vertical="top" wrapText="1"/>
    </xf>
    <xf numFmtId="0" fontId="0" fillId="0" borderId="0" xfId="0" applyAlignment="1">
      <alignment horizontal="left" wrapText="1"/>
    </xf>
    <xf numFmtId="0" fontId="0" fillId="0" borderId="0" xfId="0" applyFont="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
  <sheetViews>
    <sheetView tabSelected="1" workbookViewId="0">
      <selection sqref="A1:K1"/>
    </sheetView>
  </sheetViews>
  <sheetFormatPr defaultRowHeight="12.75" x14ac:dyDescent="0.2"/>
  <sheetData>
    <row r="1" spans="1:11" ht="28.5" customHeight="1" x14ac:dyDescent="0.2">
      <c r="A1" s="15" t="s">
        <v>6</v>
      </c>
      <c r="B1" s="15"/>
      <c r="C1" s="15"/>
      <c r="D1" s="15"/>
      <c r="E1" s="15"/>
      <c r="F1" s="15"/>
      <c r="G1" s="15"/>
      <c r="H1" s="15"/>
      <c r="I1" s="15"/>
      <c r="J1" s="15"/>
      <c r="K1" s="15"/>
    </row>
    <row r="3" spans="1:11" x14ac:dyDescent="0.2">
      <c r="A3" t="s">
        <v>31</v>
      </c>
    </row>
    <row r="5" spans="1:11" ht="26.25" customHeight="1" x14ac:dyDescent="0.2">
      <c r="A5" s="16" t="s">
        <v>47</v>
      </c>
      <c r="B5" s="16"/>
      <c r="C5" s="16"/>
      <c r="D5" s="16"/>
      <c r="E5" s="16"/>
      <c r="F5" s="16"/>
      <c r="G5" s="16"/>
      <c r="H5" s="16"/>
      <c r="I5" s="16"/>
      <c r="J5" s="16"/>
      <c r="K5" s="16"/>
    </row>
  </sheetData>
  <mergeCells count="2">
    <mergeCell ref="A1:K1"/>
    <mergeCell ref="A5:K5"/>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8FACD-60CA-44F3-8770-00957060F66E}">
  <dimension ref="A1:C12"/>
  <sheetViews>
    <sheetView zoomScaleNormal="100" workbookViewId="0"/>
  </sheetViews>
  <sheetFormatPr defaultRowHeight="12.75" x14ac:dyDescent="0.2"/>
  <cols>
    <col min="1" max="1" width="19.28515625" customWidth="1"/>
    <col min="2" max="2" width="79.5703125" customWidth="1"/>
  </cols>
  <sheetData>
    <row r="1" spans="1:3" x14ac:dyDescent="0.2">
      <c r="A1" s="3" t="s">
        <v>1</v>
      </c>
      <c r="B1" s="2" t="s">
        <v>41</v>
      </c>
    </row>
    <row r="2" spans="1:3" ht="57.75" customHeight="1" x14ac:dyDescent="0.2">
      <c r="A2" s="3" t="s">
        <v>0</v>
      </c>
      <c r="B2" s="4" t="s">
        <v>42</v>
      </c>
    </row>
    <row r="3" spans="1:3" ht="57.75" customHeight="1" x14ac:dyDescent="0.2">
      <c r="A3" s="3" t="s">
        <v>11</v>
      </c>
      <c r="B3" s="4" t="s">
        <v>19</v>
      </c>
    </row>
    <row r="4" spans="1:3" ht="57.75" customHeight="1" x14ac:dyDescent="0.2">
      <c r="A4" s="3" t="s">
        <v>29</v>
      </c>
      <c r="B4" s="14" t="s">
        <v>48</v>
      </c>
    </row>
    <row r="5" spans="1:3" x14ac:dyDescent="0.2">
      <c r="A5" s="3" t="s">
        <v>2</v>
      </c>
      <c r="C5" s="1" t="s">
        <v>40</v>
      </c>
    </row>
    <row r="6" spans="1:3" x14ac:dyDescent="0.2">
      <c r="B6" s="2" t="s">
        <v>13</v>
      </c>
      <c r="C6" s="9">
        <f>C7/SUM(C7:C8)</f>
        <v>0.8320111181886618</v>
      </c>
    </row>
    <row r="7" spans="1:3" x14ac:dyDescent="0.2">
      <c r="B7" s="2" t="s">
        <v>14</v>
      </c>
      <c r="C7" s="8">
        <v>14368</v>
      </c>
    </row>
    <row r="8" spans="1:3" x14ac:dyDescent="0.2">
      <c r="B8" s="2" t="s">
        <v>15</v>
      </c>
      <c r="C8" s="8">
        <v>2901</v>
      </c>
    </row>
    <row r="9" spans="1:3" x14ac:dyDescent="0.2">
      <c r="B9" s="2" t="s">
        <v>16</v>
      </c>
      <c r="C9" s="9">
        <f t="shared" ref="C9" si="0">C10/SUM(C10:C11)</f>
        <v>0.85388143660752924</v>
      </c>
    </row>
    <row r="10" spans="1:3" x14ac:dyDescent="0.2">
      <c r="B10" s="2" t="s">
        <v>17</v>
      </c>
      <c r="C10" s="8">
        <v>49333</v>
      </c>
    </row>
    <row r="11" spans="1:3" x14ac:dyDescent="0.2">
      <c r="B11" s="2" t="s">
        <v>18</v>
      </c>
      <c r="C11" s="8">
        <v>8442</v>
      </c>
    </row>
    <row r="12" spans="1:3" x14ac:dyDescent="0.2">
      <c r="B12" s="5"/>
    </row>
  </sheetData>
  <phoneticPr fontId="3" type="noConversion"/>
  <pageMargins left="0.7" right="0.7" top="0.75" bottom="0.75" header="0.3" footer="0.3"/>
  <pageSetup orientation="portrait"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ADDEA-2D1C-4C8D-8646-DC8E65ADD342}">
  <dimension ref="A1:H14"/>
  <sheetViews>
    <sheetView zoomScaleNormal="100" workbookViewId="0"/>
  </sheetViews>
  <sheetFormatPr defaultRowHeight="12.75" x14ac:dyDescent="0.2"/>
  <cols>
    <col min="1" max="1" width="19.28515625" customWidth="1"/>
    <col min="2" max="2" width="79.5703125" customWidth="1"/>
    <col min="3" max="7" width="9.28515625" customWidth="1"/>
  </cols>
  <sheetData>
    <row r="1" spans="1:8" x14ac:dyDescent="0.2">
      <c r="A1" s="3" t="s">
        <v>1</v>
      </c>
      <c r="B1" s="2" t="s">
        <v>43</v>
      </c>
    </row>
    <row r="2" spans="1:8" ht="57.75" customHeight="1" x14ac:dyDescent="0.2">
      <c r="A2" s="3" t="s">
        <v>0</v>
      </c>
      <c r="B2" s="4" t="s">
        <v>42</v>
      </c>
    </row>
    <row r="3" spans="1:8" ht="57.75" customHeight="1" x14ac:dyDescent="0.2">
      <c r="A3" s="3" t="s">
        <v>11</v>
      </c>
      <c r="B3" s="4" t="s">
        <v>44</v>
      </c>
    </row>
    <row r="4" spans="1:8" ht="57.75" customHeight="1" x14ac:dyDescent="0.2">
      <c r="A4" s="3" t="s">
        <v>29</v>
      </c>
      <c r="B4" s="14" t="s">
        <v>45</v>
      </c>
    </row>
    <row r="5" spans="1:8" x14ac:dyDescent="0.2">
      <c r="A5" s="3" t="s">
        <v>2</v>
      </c>
      <c r="C5" s="1" t="s">
        <v>3</v>
      </c>
      <c r="D5" s="1" t="s">
        <v>12</v>
      </c>
      <c r="E5" s="1" t="s">
        <v>37</v>
      </c>
      <c r="F5" s="1" t="s">
        <v>38</v>
      </c>
      <c r="G5" s="1" t="s">
        <v>39</v>
      </c>
      <c r="H5" s="1" t="s">
        <v>46</v>
      </c>
    </row>
    <row r="6" spans="1:8" x14ac:dyDescent="0.2">
      <c r="B6" s="13" t="s">
        <v>20</v>
      </c>
      <c r="C6" s="11">
        <f>(C7+C8)/C9</f>
        <v>0.9540255662704642</v>
      </c>
      <c r="D6" s="11">
        <f t="shared" ref="D6:H6" si="0">(D7+D8)/D9</f>
        <v>0.93469591226321036</v>
      </c>
      <c r="E6" s="11">
        <f t="shared" si="0"/>
        <v>0.59664496745117679</v>
      </c>
      <c r="F6" s="11">
        <f t="shared" si="0"/>
        <v>0.50967741935483868</v>
      </c>
      <c r="G6" s="11">
        <f t="shared" si="0"/>
        <v>0.55571462658076831</v>
      </c>
      <c r="H6" s="11">
        <f t="shared" si="0"/>
        <v>0.58950049525965753</v>
      </c>
    </row>
    <row r="7" spans="1:8" x14ac:dyDescent="0.2">
      <c r="B7" s="13" t="s">
        <v>21</v>
      </c>
      <c r="C7" s="12">
        <v>3500</v>
      </c>
      <c r="D7" s="12">
        <v>2903</v>
      </c>
      <c r="E7" s="12">
        <v>2560</v>
      </c>
      <c r="F7" s="12">
        <v>2901</v>
      </c>
      <c r="G7" s="12">
        <v>3588</v>
      </c>
      <c r="H7" s="8">
        <v>3080</v>
      </c>
    </row>
    <row r="8" spans="1:8" x14ac:dyDescent="0.2">
      <c r="B8" s="13" t="s">
        <v>22</v>
      </c>
      <c r="C8" s="12">
        <v>754</v>
      </c>
      <c r="D8" s="12">
        <v>847</v>
      </c>
      <c r="E8" s="12">
        <v>2206</v>
      </c>
      <c r="F8" s="12">
        <v>891</v>
      </c>
      <c r="G8" s="12">
        <v>1070</v>
      </c>
      <c r="H8" s="8">
        <v>1086</v>
      </c>
    </row>
    <row r="9" spans="1:8" x14ac:dyDescent="0.2">
      <c r="B9" s="13" t="s">
        <v>23</v>
      </c>
      <c r="C9" s="12">
        <v>4459</v>
      </c>
      <c r="D9" s="12">
        <v>4012</v>
      </c>
      <c r="E9" s="12">
        <v>7988</v>
      </c>
      <c r="F9" s="12">
        <v>7440</v>
      </c>
      <c r="G9" s="12">
        <v>8382</v>
      </c>
      <c r="H9" s="8">
        <v>7067</v>
      </c>
    </row>
    <row r="10" spans="1:8" x14ac:dyDescent="0.2">
      <c r="B10" s="13" t="s">
        <v>24</v>
      </c>
      <c r="C10" s="11">
        <f t="shared" ref="C10:H10" si="1">(C11+C12)/C13</f>
        <v>0.88271324863883849</v>
      </c>
      <c r="D10" s="11">
        <f t="shared" si="1"/>
        <v>0.88687592163471662</v>
      </c>
      <c r="E10" s="11">
        <f t="shared" si="1"/>
        <v>0.62407407407407411</v>
      </c>
      <c r="F10" s="11">
        <f t="shared" si="1"/>
        <v>0.26440796367446734</v>
      </c>
      <c r="G10" s="11">
        <f t="shared" si="1"/>
        <v>0.38787748982651532</v>
      </c>
      <c r="H10" s="11">
        <f t="shared" si="1"/>
        <v>0.44992506678829741</v>
      </c>
    </row>
    <row r="11" spans="1:8" x14ac:dyDescent="0.2">
      <c r="B11" s="13" t="s">
        <v>25</v>
      </c>
      <c r="C11">
        <v>2480</v>
      </c>
      <c r="D11">
        <v>2710</v>
      </c>
      <c r="E11">
        <v>1120</v>
      </c>
      <c r="F11" s="12">
        <v>1644</v>
      </c>
      <c r="G11" s="12">
        <v>3646</v>
      </c>
      <c r="H11" s="8">
        <v>4510</v>
      </c>
    </row>
    <row r="12" spans="1:8" x14ac:dyDescent="0.2">
      <c r="B12" s="13" t="s">
        <v>26</v>
      </c>
      <c r="C12">
        <v>1411</v>
      </c>
      <c r="D12">
        <v>1500</v>
      </c>
      <c r="E12">
        <v>902</v>
      </c>
      <c r="F12" s="12">
        <v>627</v>
      </c>
      <c r="G12" s="12">
        <v>1787</v>
      </c>
      <c r="H12" s="8">
        <v>2395</v>
      </c>
    </row>
    <row r="13" spans="1:8" x14ac:dyDescent="0.2">
      <c r="B13" s="13" t="s">
        <v>27</v>
      </c>
      <c r="C13">
        <v>4408</v>
      </c>
      <c r="D13">
        <v>4747</v>
      </c>
      <c r="E13">
        <v>3240</v>
      </c>
      <c r="F13" s="12">
        <v>8589</v>
      </c>
      <c r="G13" s="12">
        <v>14007</v>
      </c>
      <c r="H13" s="8">
        <v>15347</v>
      </c>
    </row>
    <row r="14" spans="1:8" x14ac:dyDescent="0.2">
      <c r="B14" s="5"/>
      <c r="C14" s="10"/>
      <c r="D14" s="10"/>
      <c r="E14" s="10"/>
      <c r="F14" s="10"/>
      <c r="G14" s="10"/>
    </row>
  </sheetData>
  <pageMargins left="0.7" right="0.7" top="0.75" bottom="0.75" header="0.3" footer="0.3"/>
  <pageSetup orientation="portrait"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71EDE-EBEF-406F-8D97-695A6A6AB828}">
  <dimension ref="A1:F23"/>
  <sheetViews>
    <sheetView zoomScaleNormal="100" workbookViewId="0"/>
  </sheetViews>
  <sheetFormatPr defaultRowHeight="12.75" x14ac:dyDescent="0.2"/>
  <cols>
    <col min="1" max="1" width="19.28515625" customWidth="1"/>
    <col min="2" max="2" width="68.140625" customWidth="1"/>
  </cols>
  <sheetData>
    <row r="1" spans="1:6" x14ac:dyDescent="0.2">
      <c r="A1" s="3" t="s">
        <v>1</v>
      </c>
      <c r="B1" s="2" t="s">
        <v>30</v>
      </c>
    </row>
    <row r="2" spans="1:6" ht="81.75" customHeight="1" x14ac:dyDescent="0.2">
      <c r="A2" s="3" t="s">
        <v>0</v>
      </c>
      <c r="B2" s="4" t="s">
        <v>7</v>
      </c>
    </row>
    <row r="3" spans="1:6" x14ac:dyDescent="0.2">
      <c r="A3" s="3" t="s">
        <v>2</v>
      </c>
      <c r="C3" s="1" t="s">
        <v>4</v>
      </c>
      <c r="D3" s="1" t="s">
        <v>5</v>
      </c>
      <c r="E3" s="1" t="s">
        <v>28</v>
      </c>
      <c r="F3" s="1" t="s">
        <v>32</v>
      </c>
    </row>
    <row r="4" spans="1:6" x14ac:dyDescent="0.2">
      <c r="B4" s="2" t="s">
        <v>8</v>
      </c>
      <c r="C4" s="8">
        <v>16681</v>
      </c>
      <c r="D4" s="8">
        <v>51000</v>
      </c>
      <c r="E4" s="8">
        <v>63752</v>
      </c>
      <c r="F4" s="8">
        <v>77772</v>
      </c>
    </row>
    <row r="5" spans="1:6" x14ac:dyDescent="0.2">
      <c r="B5" t="s">
        <v>9</v>
      </c>
      <c r="C5" s="8">
        <v>1</v>
      </c>
      <c r="D5" s="8">
        <v>3</v>
      </c>
      <c r="E5" s="8">
        <v>4</v>
      </c>
      <c r="F5" s="8">
        <v>6</v>
      </c>
    </row>
    <row r="6" spans="1:6" x14ac:dyDescent="0.2">
      <c r="B6" t="s">
        <v>10</v>
      </c>
      <c r="C6" t="s">
        <v>34</v>
      </c>
      <c r="D6" t="s">
        <v>35</v>
      </c>
      <c r="E6" t="s">
        <v>36</v>
      </c>
      <c r="F6" t="s">
        <v>33</v>
      </c>
    </row>
    <row r="7" spans="1:6" ht="15" x14ac:dyDescent="0.25">
      <c r="C7" s="6"/>
      <c r="D7" s="6"/>
    </row>
    <row r="8" spans="1:6" ht="15" x14ac:dyDescent="0.25">
      <c r="C8" s="6"/>
      <c r="D8" s="6"/>
    </row>
    <row r="9" spans="1:6" ht="15" x14ac:dyDescent="0.25">
      <c r="C9" s="6"/>
      <c r="D9" s="6"/>
    </row>
    <row r="10" spans="1:6" ht="15" x14ac:dyDescent="0.25">
      <c r="C10" s="6"/>
      <c r="D10" s="6"/>
    </row>
    <row r="11" spans="1:6" ht="15" x14ac:dyDescent="0.25">
      <c r="C11" s="6"/>
      <c r="D11" s="6"/>
    </row>
    <row r="12" spans="1:6" ht="15" x14ac:dyDescent="0.25">
      <c r="C12" s="6"/>
      <c r="D12" s="6"/>
    </row>
    <row r="13" spans="1:6" ht="15" x14ac:dyDescent="0.25">
      <c r="C13" s="6"/>
      <c r="D13" s="6"/>
    </row>
    <row r="14" spans="1:6" ht="15" x14ac:dyDescent="0.25">
      <c r="C14" s="6"/>
      <c r="D14" s="6"/>
    </row>
    <row r="15" spans="1:6" ht="15" x14ac:dyDescent="0.25">
      <c r="C15" s="6"/>
      <c r="D15" s="6"/>
    </row>
    <row r="16" spans="1:6" ht="15" x14ac:dyDescent="0.25">
      <c r="C16" s="6"/>
      <c r="D16" s="6"/>
    </row>
    <row r="17" spans="3:4" ht="15" x14ac:dyDescent="0.25">
      <c r="C17" s="6"/>
      <c r="D17" s="6"/>
    </row>
    <row r="18" spans="3:4" ht="15" x14ac:dyDescent="0.25">
      <c r="C18" s="6"/>
      <c r="D18" s="6"/>
    </row>
    <row r="19" spans="3:4" ht="15" x14ac:dyDescent="0.25">
      <c r="C19" s="6"/>
      <c r="D19" s="6"/>
    </row>
    <row r="20" spans="3:4" ht="15" x14ac:dyDescent="0.25">
      <c r="C20" s="6"/>
      <c r="D20" s="6"/>
    </row>
    <row r="21" spans="3:4" ht="15" x14ac:dyDescent="0.25">
      <c r="C21" s="7"/>
      <c r="D21" s="7"/>
    </row>
    <row r="22" spans="3:4" ht="15" x14ac:dyDescent="0.25">
      <c r="C22" s="7"/>
      <c r="D22" s="7"/>
    </row>
    <row r="23" spans="3:4" ht="15" x14ac:dyDescent="0.25">
      <c r="C23" s="6"/>
      <c r="D23" s="6"/>
    </row>
  </sheetData>
  <phoneticPr fontId="3" type="noConversion"/>
  <pageMargins left="0.7" right="0.7" top="0.75" bottom="0.75" header="0.3" footer="0.3"/>
  <pageSetup orientation="portrait"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6" ma:contentTypeDescription="Create a new document." ma:contentTypeScope="" ma:versionID="b45bf4bddf659b42558fade6614cced9">
  <xsd:schema xmlns:xsd="http://www.w3.org/2001/XMLSchema" xmlns:xs="http://www.w3.org/2001/XMLSchema" xmlns:p="http://schemas.microsoft.com/office/2006/metadata/properties" xmlns:ns2="a82c12e9-f0fe-44ba-8a31-bf8257c71c77" xmlns:ns3="7467b07a-63e4-4526-818f-48c6a4d2dc7d" xmlns:ns4="20867c8d-1cc9-4acd-a073-94634f6a764f" targetNamespace="http://schemas.microsoft.com/office/2006/metadata/properties" ma:root="true" ma:fieldsID="c7316665a594fc904e617730886ee03a" ns2:_="" ns3:_="" ns4:_="">
    <xsd:import namespace="a82c12e9-f0fe-44ba-8a31-bf8257c71c77"/>
    <xsd:import namespace="7467b07a-63e4-4526-818f-48c6a4d2dc7d"/>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2975dd9-2e55-461b-ac30-758bee8f77fa}" ma:internalName="TaxCatchAll" ma:showField="CatchAllData" ma:web="7467b07a-63e4-4526-818f-48c6a4d2d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Modified xmlns="a82c12e9-f0fe-44ba-8a31-bf8257c71c77" xsi:nil="true"/>
    <lcf76f155ced4ddcb4097134ff3c332f xmlns="a82c12e9-f0fe-44ba-8a31-bf8257c71c77">
      <Terms xmlns="http://schemas.microsoft.com/office/infopath/2007/PartnerControls"/>
    </lcf76f155ced4ddcb4097134ff3c332f>
    <TaxCatchAll xmlns="20867c8d-1cc9-4acd-a073-94634f6a764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2CFD7A-255C-46A9-B0B6-E97A652C04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c12e9-f0fe-44ba-8a31-bf8257c71c77"/>
    <ds:schemaRef ds:uri="7467b07a-63e4-4526-818f-48c6a4d2dc7d"/>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690BA2-9AC8-4082-B026-2A67FBB95892}">
  <ds:schemaRefs>
    <ds:schemaRef ds:uri="http://schemas.microsoft.com/office/2006/metadata/properties"/>
    <ds:schemaRef ds:uri="http://schemas.microsoft.com/office/infopath/2007/PartnerControls"/>
    <ds:schemaRef ds:uri="a82c12e9-f0fe-44ba-8a31-bf8257c71c77"/>
    <ds:schemaRef ds:uri="20867c8d-1cc9-4acd-a073-94634f6a764f"/>
  </ds:schemaRefs>
</ds:datastoreItem>
</file>

<file path=customXml/itemProps3.xml><?xml version="1.0" encoding="utf-8"?>
<ds:datastoreItem xmlns:ds="http://schemas.openxmlformats.org/officeDocument/2006/customXml" ds:itemID="{D934DCD0-B6A7-4352-B378-0BCFB91B7A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Total FSMA Domestic Inv</vt:lpstr>
      <vt:lpstr>Coverage of Scheduled</vt:lpstr>
      <vt:lpstr>FSMA Fees Collected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FDA</dc:creator>
  <cp:lastModifiedBy>Cecil, Matthew</cp:lastModifiedBy>
  <dcterms:created xsi:type="dcterms:W3CDTF">2018-12-04T12:57:07Z</dcterms:created>
  <dcterms:modified xsi:type="dcterms:W3CDTF">2024-08-05T13:42:46Z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0x0101000988068ACF89E84F925A8831C32630E0</vt:lpwstr>
  </property>
  <property fmtid="{D5CDD505-2E9C-101B-9397-08002B2CF9AE}" pid="3" name="MediaServiceImageTags">
    <vt:lpwstr/>
  </property>
</Properties>
</file>