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da.sharepoint.com/sites/FDA-Track/Test Docs/FDA-TRACK/CVM/3 - Dataset Downloads/"/>
    </mc:Choice>
  </mc:AlternateContent>
  <xr:revisionPtr revIDLastSave="494" documentId="8_{F13E714B-13AC-4853-BF01-BAFCCF721E72}" xr6:coauthVersionLast="47" xr6:coauthVersionMax="47" xr10:uidLastSave="{C8F4B617-1A56-49AD-989E-2DDFAF87CA1F}"/>
  <bookViews>
    <workbookView xWindow="-120" yWindow="-120" windowWidth="29040" windowHeight="15720" tabRatio="578" xr2:uid="{00000000-000D-0000-FFFF-FFFF00000000}"/>
  </bookViews>
  <sheets>
    <sheet name="Introduction" sheetId="6" r:id="rId1"/>
    <sheet name="I. Guidance 213" sheetId="1" r:id="rId2"/>
    <sheet name="II. Duration of Use" sheetId="10" r:id="rId3"/>
    <sheet name="III. KP - Defined Durations" sheetId="11" r:id="rId4"/>
    <sheet name="IV. KP - Label Transition" sheetId="12" r:id="rId5"/>
    <sheet name="V. VFD Inspections" sheetId="17" r:id="rId6"/>
    <sheet name="VI. Isolates Analyzed" sheetId="15" r:id="rId7"/>
    <sheet name="VII. AMR Partner Labs" sheetId="1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1" l="1"/>
  <c r="S5" i="1"/>
  <c r="S4" i="1"/>
  <c r="AB9" i="15" l="1"/>
  <c r="AB10" i="15"/>
  <c r="AB11" i="15"/>
  <c r="AB12" i="15"/>
  <c r="AB13" i="15"/>
  <c r="AB14" i="15"/>
  <c r="AB15" i="15"/>
  <c r="AB16" i="15"/>
  <c r="AB17" i="15"/>
  <c r="AB6" i="15"/>
  <c r="AB7" i="15"/>
  <c r="AB8" i="15"/>
  <c r="AB5" i="15"/>
  <c r="AB4" i="15"/>
  <c r="AA18" i="15"/>
  <c r="N4" i="17"/>
  <c r="N6" i="17"/>
  <c r="N5" i="17"/>
  <c r="O4" i="17" l="1"/>
  <c r="Z18" i="15" l="1"/>
  <c r="Y18" i="15" l="1"/>
  <c r="X18" i="15"/>
  <c r="W18" i="15"/>
  <c r="V18" i="15" l="1"/>
  <c r="U18" i="15"/>
  <c r="T18" i="15"/>
  <c r="O6" i="17" l="1"/>
  <c r="O5" i="17"/>
  <c r="S18" i="15" l="1"/>
  <c r="R18" i="15"/>
  <c r="Q18" i="15"/>
  <c r="P18" i="15"/>
  <c r="O18" i="15"/>
  <c r="N18" i="15"/>
  <c r="M18" i="15"/>
  <c r="L18" i="15"/>
  <c r="K18" i="15"/>
  <c r="J18" i="15"/>
  <c r="I18" i="15"/>
  <c r="H18" i="15"/>
  <c r="G18" i="15"/>
  <c r="F18" i="15"/>
  <c r="E18" i="15"/>
  <c r="D18" i="15"/>
  <c r="AB18" i="15" l="1"/>
  <c r="E5" i="10"/>
  <c r="E4" i="10"/>
</calcChain>
</file>

<file path=xl/sharedStrings.xml><?xml version="1.0" encoding="utf-8"?>
<sst xmlns="http://schemas.openxmlformats.org/spreadsheetml/2006/main" count="376" uniqueCount="224">
  <si>
    <t>This workbook contains information and data associated with the Food and Drug Administration's webpage FDA-TRACK: Progress on FDA’s Support of Antimicrobial Stewardship in Veterinary Settings.</t>
  </si>
  <si>
    <t>Each worksheet represents a performance measure or key project found on the webpage.</t>
  </si>
  <si>
    <t>The data provided within this workbook are produced on an ongoing basis for performance management purposes and are subject to change due to updates of preliminary estimates, corrections, or other reasons.</t>
  </si>
  <si>
    <t>Measure Title:</t>
  </si>
  <si>
    <t>I. Impact of Guidance for Industry #213</t>
  </si>
  <si>
    <t>Measure Description:</t>
  </si>
  <si>
    <t>Of total kilograms sold/distributed, percent of medically important antimicrobial drugs approved for use in food-producing animals that require oversight by a licensed veterinarian.</t>
  </si>
  <si>
    <t>Measure Data:</t>
  </si>
  <si>
    <t>Dispensing Status</t>
  </si>
  <si>
    <t>OTC</t>
  </si>
  <si>
    <t>RX/OTC</t>
  </si>
  <si>
    <t>RX or VFD</t>
  </si>
  <si>
    <t>II. Progress Toward Defining Durations of Use</t>
  </si>
  <si>
    <t>Measures Description:</t>
  </si>
  <si>
    <t>Percent and number of medically important antimicrobial animal drug applications approved for use in food-producing animals by duration-of-use status.</t>
  </si>
  <si>
    <t>Defined Duration of Use</t>
  </si>
  <si>
    <t>Species</t>
  </si>
  <si>
    <t>Number of Applications</t>
  </si>
  <si>
    <t>Percent of Total</t>
  </si>
  <si>
    <t>Yes</t>
  </si>
  <si>
    <t>Food-Producing Animals</t>
  </si>
  <si>
    <t>No</t>
  </si>
  <si>
    <t>Key Project Title:</t>
  </si>
  <si>
    <t>III. Collect and Analyze Data to Help Determine Defined Durations of Use</t>
  </si>
  <si>
    <t>Key Project Data:</t>
  </si>
  <si>
    <t>Milestones</t>
  </si>
  <si>
    <t>Estimated Milestone Start Date</t>
  </si>
  <si>
    <t>Estimated Milestone Completion Date</t>
  </si>
  <si>
    <t>Actual Milestone Start Date</t>
  </si>
  <si>
    <t>Actual Milestone Completion Date</t>
  </si>
  <si>
    <t>Milestone Status</t>
  </si>
  <si>
    <t>Comments</t>
  </si>
  <si>
    <t>Publish Request for Applications (RFA)</t>
  </si>
  <si>
    <t>Completed</t>
  </si>
  <si>
    <t xml:space="preserve">CVM is issuing funding opportunity announcements and Request for Applications (RFAs) for studies that can help target and define durations of use for certain medically important antimicrobial drugs approved for use in the feed of food-producing animals. </t>
  </si>
  <si>
    <t>Review applications</t>
  </si>
  <si>
    <t xml:space="preserve">Applications will be evaluated for scientific and technical merit by (an) appropriate Objective Review Committee, using the review criteria listed in the RFA. Applicants will receive a written critique and will compete for available funds with all other recommended applicants. </t>
  </si>
  <si>
    <t>Awardees execute projects to collect data</t>
  </si>
  <si>
    <t>CVM intends this funding to help generate publicly available data that sponsor(s) of affected approved animal drug applications can use to update product dosage regimens to better target when and for how long the drug may be used.</t>
  </si>
  <si>
    <t>Receive annual project updates</t>
  </si>
  <si>
    <t>When multiple years are involved, awardees will be required to submit the Research Performance Progress Report (RPPR) annually and financial statements as required in the Notice of Award.</t>
  </si>
  <si>
    <t>Receive final reports to help determine target duration of use</t>
  </si>
  <si>
    <t>IV. Transition Labels to Reflect Defined Durations of Use</t>
  </si>
  <si>
    <t>Publish Concept Paper: Potential Approach for Defining Durations of Use for Medically Important Antimicrobial Drugs Intended for Use In or On Feed</t>
  </si>
  <si>
    <t>Receive public comments on draft Concept Paper</t>
  </si>
  <si>
    <t>Due to public requests, FDA extended the comment deadline from April 12, 2021 to June 11, 2021.</t>
  </si>
  <si>
    <t>Consider public comments from Concept Paper</t>
  </si>
  <si>
    <t xml:space="preserve">Completed </t>
  </si>
  <si>
    <t>Public comments were discussed and addressed by the working group. Work on the draft GFI began on February 7, 2022.</t>
  </si>
  <si>
    <t>Publish draft GFI #273</t>
  </si>
  <si>
    <t>CVM will publish a draft guidance that addresses establishing defined durations of use for affected new animal drug applications. This draft guidance will outline a proposed process and timeline for sponsors to revise approved conditions of use accordingly.</t>
  </si>
  <si>
    <t>Receive public comments on draft GFI #273</t>
  </si>
  <si>
    <t xml:space="preserve">On regulations.gov you can find, read, and comment on FDA draft guidances and other FDA related documents. Your comments do make a difference and can impact the outcomes of FDA regulatory policy. Share your knowledge and experience and make your voice count. </t>
  </si>
  <si>
    <t>Engage in outreach to affected stakeholders and consider public comments</t>
  </si>
  <si>
    <t>In addition to accepting public comments, FDA also engages with a variety of stakeholders to discuss and explain its protocols.</t>
  </si>
  <si>
    <t>Publish final GFI #273</t>
  </si>
  <si>
    <t>On Track</t>
  </si>
  <si>
    <t>After the publication of the final GFI, CVM will work with industry to update product labeling to provide for appropriately defined durations of use. We expect implementation timelines to vary by application.</t>
  </si>
  <si>
    <t>V. VFD Inspection Classifications</t>
  </si>
  <si>
    <t>Percent and number of VFD inspections by classifications</t>
  </si>
  <si>
    <t>Inspection Classification</t>
  </si>
  <si>
    <t>FY 2016</t>
  </si>
  <si>
    <t>FY 2017</t>
  </si>
  <si>
    <t>FY 2018</t>
  </si>
  <si>
    <t>FY 2019</t>
  </si>
  <si>
    <t>FY 2020</t>
  </si>
  <si>
    <t>FY 2021</t>
  </si>
  <si>
    <t>FY 2022</t>
  </si>
  <si>
    <t>FY 2023</t>
  </si>
  <si>
    <t>FY 2024</t>
  </si>
  <si>
    <t>FY 2025</t>
  </si>
  <si>
    <t>FY 2026</t>
  </si>
  <si>
    <t>Total</t>
  </si>
  <si>
    <t>No Action Indicated</t>
  </si>
  <si>
    <t>Voluntary Action Indicated</t>
  </si>
  <si>
    <t>Official Action Indicated</t>
  </si>
  <si>
    <t>Cumulative and annual number of retail meat isolates analyzed by pathogen (Salmonella, Campylobacter, E. coli, and Enterococcus) and product (retail chicken, ground turkey, ground beef, and pork chops).</t>
  </si>
  <si>
    <t>Pathogen</t>
  </si>
  <si>
    <t>Product</t>
  </si>
  <si>
    <t>Salmonella (non-Typhi)</t>
  </si>
  <si>
    <t>Retail Chicken</t>
  </si>
  <si>
    <t>Ground Turkey</t>
  </si>
  <si>
    <t>Ground Beef</t>
  </si>
  <si>
    <t>N/A</t>
  </si>
  <si>
    <t>Pork Chops</t>
  </si>
  <si>
    <t>Escherichia coli</t>
  </si>
  <si>
    <t>Enterococcus</t>
  </si>
  <si>
    <t>Campylobacter</t>
  </si>
  <si>
    <t>Geographical coverage of antimicrobial resistance susceptibility surveillance efforts by NARMS (retail meat samples) and Vet-LIRN (pathogen samples from ill animals) laboratories.</t>
  </si>
  <si>
    <t>Country</t>
  </si>
  <si>
    <t>States</t>
  </si>
  <si>
    <t>NARMS or Vet LIRN</t>
  </si>
  <si>
    <t>Laboratory 1</t>
  </si>
  <si>
    <t>Laboratory 2</t>
  </si>
  <si>
    <t>Laboratory 3</t>
  </si>
  <si>
    <t>Laboratory 4</t>
  </si>
  <si>
    <t>Laboratory 5</t>
  </si>
  <si>
    <t>Laboratory 6</t>
  </si>
  <si>
    <t>Laboratory 7</t>
  </si>
  <si>
    <t>USA</t>
  </si>
  <si>
    <t>AL</t>
  </si>
  <si>
    <t>AK</t>
  </si>
  <si>
    <t>AZ</t>
  </si>
  <si>
    <t>AR</t>
  </si>
  <si>
    <t>CA</t>
  </si>
  <si>
    <t>NARMS</t>
  </si>
  <si>
    <t>University of California at Davis (NARMS)</t>
  </si>
  <si>
    <t>Public Health Foundation Enterprises (Contra Costa) (NARMS)</t>
  </si>
  <si>
    <t>CO</t>
  </si>
  <si>
    <t>Colorado State Department of Public Health</t>
  </si>
  <si>
    <t>CT</t>
  </si>
  <si>
    <t>Connecticut State Department of Public Health (NARMS)</t>
  </si>
  <si>
    <t>DC</t>
  </si>
  <si>
    <t>DE</t>
  </si>
  <si>
    <t>FL</t>
  </si>
  <si>
    <t>Vet-LIRN</t>
  </si>
  <si>
    <t>Florida Department of Agriculture and Consumer Services; Bronson Animal Disease Diagnostic Laboratory (Vet-LIRN)</t>
  </si>
  <si>
    <t>GA</t>
  </si>
  <si>
    <t>Both</t>
  </si>
  <si>
    <t>Georgia State Department of Agriculture (NARMS)</t>
  </si>
  <si>
    <t>University of Georgia College of Veterinary Medicine Athens Veterinary Diagnostic Laboratory (Vet-LIRN)</t>
  </si>
  <si>
    <t>University of Georgia College of Veterinary Medicine Tifton Veterinary Diagnostic and Investigational Laboratory (Vet-LIRN)</t>
  </si>
  <si>
    <t>Georgia State Department of Public Health (NARMS)</t>
  </si>
  <si>
    <t>HI</t>
  </si>
  <si>
    <t>*Note: Retail meat samples from Hawaii are processed by University of California at Davis in the NARMS network.</t>
  </si>
  <si>
    <t>ID</t>
  </si>
  <si>
    <t>IL</t>
  </si>
  <si>
    <t>University of Illinois Veterinary Diagnostic Laboratory (Vet-LIRN)</t>
  </si>
  <si>
    <t>IN</t>
  </si>
  <si>
    <t>Indiana Animal Disease Diagnostic Laboratory at Purdue University (Vet-LIRN)</t>
  </si>
  <si>
    <t>IA</t>
  </si>
  <si>
    <t>Iowa State University (NARMS)</t>
  </si>
  <si>
    <t>Iowa State University Veterinary Diagnostic Laboratory (Vet-LIRN)</t>
  </si>
  <si>
    <t>KS</t>
  </si>
  <si>
    <t>Kansas State University (NARMS)</t>
  </si>
  <si>
    <t>Kansas State University Veterinary Analytical Laboratory (Vet-LIRN)</t>
  </si>
  <si>
    <t>KY</t>
  </si>
  <si>
    <t>Murray State University Breathitt Veterinary Center (Vet-LIRN)</t>
  </si>
  <si>
    <t>University of Kentucky Veterinary Diagnostic Laboratory (Vet-LIRN)</t>
  </si>
  <si>
    <t>LA</t>
  </si>
  <si>
    <t>Louisiana State Office of Public Health (NARMS)</t>
  </si>
  <si>
    <t>Louisiana Animal Disease Diagnostic Laboratory (Vet-LIRN)</t>
  </si>
  <si>
    <t>ME</t>
  </si>
  <si>
    <t>MD</t>
  </si>
  <si>
    <t>Maryland State Department of Health and Mental Hygiene (NARMS)</t>
  </si>
  <si>
    <t>MA</t>
  </si>
  <si>
    <t>MI</t>
  </si>
  <si>
    <t>Michigan State University Veterinary Diagnostic Laboratory (Vet-LIRN)</t>
  </si>
  <si>
    <t>MN</t>
  </si>
  <si>
    <t>Minnesota State Department of Health (NARMS)</t>
  </si>
  <si>
    <t>University of Minnesota Veterinary Diagnostic Laboratory (Vet-LIRN)</t>
  </si>
  <si>
    <t>MS</t>
  </si>
  <si>
    <t>Mississippi State University Veterinary Research and Diagnostic Laboratory (Vet-LIRN)</t>
  </si>
  <si>
    <t>MO</t>
  </si>
  <si>
    <t>Missouri State Department of Health and Senior Services (NARMS)</t>
  </si>
  <si>
    <t>University of Missouri Veterinary Medical Diagnostic Laboratory (Vet-LIRN)</t>
  </si>
  <si>
    <t>MT</t>
  </si>
  <si>
    <t>NE</t>
  </si>
  <si>
    <t>NV</t>
  </si>
  <si>
    <t>NH</t>
  </si>
  <si>
    <t>NJ</t>
  </si>
  <si>
    <t>NM</t>
  </si>
  <si>
    <t>New Mexico State Department of Health (NARMS)</t>
  </si>
  <si>
    <t>NY</t>
  </si>
  <si>
    <t>New York State Department of Health, Wadsworth Center (NARMS)</t>
  </si>
  <si>
    <t>Cornell Animal Health Diagnostic Center &amp; New York State Veterinary Diagnostic Laboratory (Vet-LIRN)</t>
  </si>
  <si>
    <t>Cornell University Department of Population Medicine and Diagnostic Sciences (Vet-LIRN)</t>
  </si>
  <si>
    <t>NC</t>
  </si>
  <si>
    <t>North Carolina State University (NARMS)</t>
  </si>
  <si>
    <t>North Carolina State University Veterinary Hospital Diagnostic Laboratory (Vet-LIRN)</t>
  </si>
  <si>
    <t>North Carolina Department of Agriculture Rollins Animal Disease Diagnostic Laboratory (Vet-LIRN)</t>
  </si>
  <si>
    <t>ND</t>
  </si>
  <si>
    <t>North Dakota Veterinary Diagnostic Laboratory (Vet-LIRN)</t>
  </si>
  <si>
    <t>South Dakota State University (NARMS)</t>
  </si>
  <si>
    <t>*Note: Retail meat samples from North Dakota are processed by South Dakota State University in the NARMS network.</t>
  </si>
  <si>
    <t>OH</t>
  </si>
  <si>
    <t>The Ohio State University (NARMS)</t>
  </si>
  <si>
    <t>Ohio Department of Agriculture Animal Disease Diagnostic Laboratory (Vet-LIRN)</t>
  </si>
  <si>
    <t>The Ohio State University College of Veterinary Medicine Clinical Diagnostic Laboratories (Vet-LIRN)</t>
  </si>
  <si>
    <t>OK</t>
  </si>
  <si>
    <t>Texas Tech University-Oklahoma City (NARMS)</t>
  </si>
  <si>
    <t>Oklahoma Animal Disease Diagnostic Laboratory (Vet-LIRN)</t>
  </si>
  <si>
    <t>OR</t>
  </si>
  <si>
    <t>Oregon State Public Health Department-Public Health Services (NARMS)</t>
  </si>
  <si>
    <t>PA</t>
  </si>
  <si>
    <t>Pennsylvania State Department of Health (NARMS)</t>
  </si>
  <si>
    <t>Pennsylvania Veterinary Laboratory, Harrisburg (Vet-LIRN)</t>
  </si>
  <si>
    <t>University of Pennsylvania School of Veterinary Medicine Ryan Veterinary Hospital (Vet-LIRN)</t>
  </si>
  <si>
    <t>University of Pennsylvania School of Veterinary Medicine Pennsylvania Animal Diagnostic Laboratory System New Bolton Center (Vet-LIRN)</t>
  </si>
  <si>
    <t>RI</t>
  </si>
  <si>
    <t>SC</t>
  </si>
  <si>
    <t>South Carolina State Department of Health and Environmental Control (NARMS)</t>
  </si>
  <si>
    <t>SD</t>
  </si>
  <si>
    <t>South Dakota State University Animal Disease Research and Diagnostic Laboratory (Vet-LIRN)</t>
  </si>
  <si>
    <t>TN</t>
  </si>
  <si>
    <t>Tennessee State Department of Health (NARMS)</t>
  </si>
  <si>
    <t>TX</t>
  </si>
  <si>
    <t>Texas Tech University (NARMS)</t>
  </si>
  <si>
    <t>Texas A&amp;M University Veterinary Medical Diagnostic Laboratory (Vet-LIRN)</t>
  </si>
  <si>
    <t>UT</t>
  </si>
  <si>
    <t>VT</t>
  </si>
  <si>
    <t>VA</t>
  </si>
  <si>
    <t>Virginia Department of Agriculture and Consumer Services, Lynchburg Regional Animal Health Laboratory (Vet-LIRN)</t>
  </si>
  <si>
    <t>WA</t>
  </si>
  <si>
    <t>Washington State Department of Health (NARMS)</t>
  </si>
  <si>
    <t>Washington State University Washington Animal Disease Diagnostic Laboratory (Vet-LIRN)</t>
  </si>
  <si>
    <t>WV</t>
  </si>
  <si>
    <t>WI</t>
  </si>
  <si>
    <t>WY</t>
  </si>
  <si>
    <t>PR</t>
  </si>
  <si>
    <t xml:space="preserve">NARMS </t>
  </si>
  <si>
    <t>University of Puerto Rico at Aguadilla (NARMS)</t>
  </si>
  <si>
    <t>Canada</t>
  </si>
  <si>
    <t>Ontario</t>
  </si>
  <si>
    <t>University of Guelph Animal Health Laboratory (Vet-LIRN)</t>
  </si>
  <si>
    <t>Laboratories contibuting samples to University of Guelph for processing:</t>
  </si>
  <si>
    <t>University of Prince Edward Island, Atlantic Veterinary College, Diagnostic Services Bacteriology Lab (Vet-LIRN)</t>
  </si>
  <si>
    <t>University of Saskatchewan, Prairie Diagnostic Services (Vet-LIRN)</t>
  </si>
  <si>
    <t>Manitoba Veterinary Diagnostic Services (Vet-LIRN)</t>
  </si>
  <si>
    <t>Complexe de diagnostic et d'épidémiosurveillance vétérinaires du Québec (Vet-LIRN)</t>
  </si>
  <si>
    <t>Information is current as of 12/31/2025.</t>
  </si>
  <si>
    <t>Percent of Total 2024</t>
  </si>
  <si>
    <t>VII. Antimicrobial Resistance Susceptibility Testing by NARMS and Vet-LIRN Laboratories</t>
  </si>
  <si>
    <t>VI. Cumulative and annual number of retail meat isolates analyzed by pathogen and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</si>
</sst>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0.0%"/>
  </numFmts>
  <fonts count="8"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sz val="10"/>
      <name val="Calibri"/>
      <family val="2"/>
      <scheme val="minor"/>
    </font>
  </fonts>
  <fills count="2">
    <fill>
      <patternFill patternType="none"/>
    </fill>
    <fill>
      <patternFill patternType="gray125"/>
    </fill>
  </fills>
  <borders count="1">
    <border>
      <left/>
      <right/>
      <top/>
      <bottom/>
      <diagonal/>
    </border>
  </borders>
  <cellStyleXfs count="7">
    <xf numFmtId="0" fontId="0" fillId="0" borderId="0"/>
    <xf numFmtId="9" fontId="4" fillId="0" borderId="0" applyFont="0" applyFill="0" applyBorder="0" applyAlignment="0" applyProtection="0"/>
    <xf numFmtId="43" fontId="4" fillId="0" borderId="0" applyFont="0" applyFill="0" applyBorder="0" applyAlignment="0" applyProtection="0"/>
    <xf numFmtId="0" fontId="3" fillId="0" borderId="0"/>
    <xf numFmtId="0" fontId="4" fillId="0" borderId="0"/>
    <xf numFmtId="0" fontId="2" fillId="0" borderId="0"/>
    <xf numFmtId="0" fontId="1" fillId="0" borderId="0"/>
  </cellStyleXfs>
  <cellXfs count="32">
    <xf numFmtId="0" fontId="0" fillId="0" borderId="0" xfId="0"/>
    <xf numFmtId="0" fontId="5" fillId="0" borderId="0" xfId="0" applyFont="1"/>
    <xf numFmtId="0" fontId="5" fillId="0" borderId="0" xfId="0" applyFont="1" applyAlignment="1"/>
    <xf numFmtId="0" fontId="0" fillId="0" borderId="0" xfId="0" applyAlignment="1">
      <alignment horizontal="left" vertical="top" wrapText="1"/>
    </xf>
    <xf numFmtId="0" fontId="0" fillId="0" borderId="0" xfId="0" applyAlignment="1">
      <alignment wrapText="1"/>
    </xf>
    <xf numFmtId="14" fontId="0" fillId="0" borderId="0" xfId="0" applyNumberFormat="1"/>
    <xf numFmtId="0" fontId="5" fillId="0" borderId="0" xfId="0" applyFont="1" applyAlignment="1">
      <alignment vertical="top"/>
    </xf>
    <xf numFmtId="0" fontId="0" fillId="0" borderId="0" xfId="0" applyFont="1"/>
    <xf numFmtId="0" fontId="0" fillId="0" borderId="0" xfId="0" applyAlignment="1">
      <alignment vertical="top" wrapText="1"/>
    </xf>
    <xf numFmtId="164" fontId="0" fillId="0" borderId="0" xfId="2" applyNumberFormat="1" applyFont="1"/>
    <xf numFmtId="0" fontId="5" fillId="0" borderId="0" xfId="0" applyFont="1" applyAlignment="1">
      <alignment wrapText="1"/>
    </xf>
    <xf numFmtId="6" fontId="0" fillId="0" borderId="0" xfId="0" applyNumberFormat="1"/>
    <xf numFmtId="38" fontId="5" fillId="0" borderId="0" xfId="0" applyNumberFormat="1" applyFont="1" applyAlignment="1">
      <alignment horizontal="center"/>
    </xf>
    <xf numFmtId="0" fontId="5" fillId="0" borderId="0" xfId="0" applyFont="1" applyBorder="1"/>
    <xf numFmtId="0" fontId="5" fillId="0" borderId="0" xfId="0" applyFont="1" applyBorder="1" applyAlignment="1">
      <alignment horizontal="right"/>
    </xf>
    <xf numFmtId="164" fontId="0" fillId="0" borderId="0" xfId="0" applyNumberFormat="1"/>
    <xf numFmtId="0" fontId="5" fillId="0" borderId="0" xfId="0" applyFont="1" applyAlignment="1">
      <alignment horizontal="right"/>
    </xf>
    <xf numFmtId="6" fontId="0" fillId="0" borderId="0" xfId="0" applyNumberFormat="1" applyAlignment="1">
      <alignment wrapText="1"/>
    </xf>
    <xf numFmtId="165" fontId="0" fillId="0" borderId="0" xfId="1" applyNumberFormat="1" applyFont="1"/>
    <xf numFmtId="14" fontId="0" fillId="0" borderId="0" xfId="0" applyNumberFormat="1" applyFont="1"/>
    <xf numFmtId="14" fontId="0" fillId="0" borderId="0" xfId="3" applyNumberFormat="1" applyFont="1"/>
    <xf numFmtId="0" fontId="0" fillId="0" borderId="0" xfId="3" applyFont="1"/>
    <xf numFmtId="0" fontId="0" fillId="0" borderId="0" xfId="3" applyFont="1" applyAlignment="1">
      <alignment wrapText="1"/>
    </xf>
    <xf numFmtId="0" fontId="0" fillId="0" borderId="0" xfId="0" applyFill="1"/>
    <xf numFmtId="14" fontId="0" fillId="0" borderId="0" xfId="0" applyNumberFormat="1" applyFill="1"/>
    <xf numFmtId="0" fontId="0" fillId="0" borderId="0" xfId="0" applyFill="1" applyAlignment="1">
      <alignment wrapText="1"/>
    </xf>
    <xf numFmtId="0" fontId="0" fillId="0" borderId="0" xfId="0" applyAlignment="1">
      <alignment horizontal="right"/>
    </xf>
    <xf numFmtId="164" fontId="0" fillId="0" borderId="0" xfId="0" applyNumberFormat="1" applyAlignment="1">
      <alignment horizontal="right"/>
    </xf>
    <xf numFmtId="0" fontId="7" fillId="0" borderId="0" xfId="0" applyFont="1" applyAlignment="1">
      <alignment wrapText="1"/>
    </xf>
    <xf numFmtId="6" fontId="0" fillId="0" borderId="0" xfId="0" applyNumberFormat="1" applyFill="1"/>
    <xf numFmtId="0" fontId="5" fillId="0" borderId="0" xfId="0" applyFont="1" applyFill="1"/>
    <xf numFmtId="9" fontId="0" fillId="0" borderId="0" xfId="1" applyFont="1" applyFill="1"/>
  </cellXfs>
  <cellStyles count="7">
    <cellStyle name="Comma" xfId="2" builtinId="3"/>
    <cellStyle name="Normal" xfId="0" builtinId="0"/>
    <cellStyle name="Normal 2" xfId="5" xr:uid="{D9EE423B-031A-4DEA-8011-663942D33A04}"/>
    <cellStyle name="Normal 2 2" xfId="4" xr:uid="{EB48DB5D-0935-4860-B2DD-52D647BEEC4F}"/>
    <cellStyle name="Normal 2 3" xfId="6" xr:uid="{863713A2-9C8F-431D-A91B-70DF7B533B2E}"/>
    <cellStyle name="Normal 3" xfId="3" xr:uid="{81783949-DB29-4F9B-B451-E6F4B765AAF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2.75" x14ac:dyDescent="0.2"/>
  <sheetData>
    <row r="1" spans="1:1" x14ac:dyDescent="0.2">
      <c r="A1" t="s">
        <v>0</v>
      </c>
    </row>
    <row r="2" spans="1:1" x14ac:dyDescent="0.2">
      <c r="A2" t="s">
        <v>1</v>
      </c>
    </row>
    <row r="4" spans="1:1" x14ac:dyDescent="0.2">
      <c r="A4" t="s">
        <v>220</v>
      </c>
    </row>
    <row r="6" spans="1:1" x14ac:dyDescent="0.2">
      <c r="A6" s="7" t="s">
        <v>2</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workbookViewId="0"/>
  </sheetViews>
  <sheetFormatPr defaultRowHeight="12.75" x14ac:dyDescent="0.2"/>
  <cols>
    <col min="1" max="1" width="19.28515625" customWidth="1"/>
    <col min="2" max="2" width="54.140625" customWidth="1"/>
    <col min="3" max="11" width="12.42578125" bestFit="1" customWidth="1"/>
    <col min="12" max="16" width="12.42578125" customWidth="1"/>
    <col min="17" max="18" width="12.5703125" customWidth="1"/>
    <col min="19" max="19" width="18.140625" bestFit="1" customWidth="1"/>
  </cols>
  <sheetData>
    <row r="1" spans="1:19" x14ac:dyDescent="0.2">
      <c r="A1" s="6" t="s">
        <v>3</v>
      </c>
      <c r="B1" s="4" t="s">
        <v>4</v>
      </c>
    </row>
    <row r="2" spans="1:19" ht="44.25" customHeight="1" x14ac:dyDescent="0.2">
      <c r="A2" s="6" t="s">
        <v>5</v>
      </c>
      <c r="B2" s="8" t="s">
        <v>6</v>
      </c>
    </row>
    <row r="3" spans="1:19" x14ac:dyDescent="0.2">
      <c r="A3" s="6" t="s">
        <v>7</v>
      </c>
      <c r="B3" s="1" t="s">
        <v>8</v>
      </c>
      <c r="C3" s="1">
        <v>2009</v>
      </c>
      <c r="D3" s="1">
        <v>2010</v>
      </c>
      <c r="E3" s="1">
        <v>2011</v>
      </c>
      <c r="F3" s="1">
        <v>2012</v>
      </c>
      <c r="G3" s="1">
        <v>2013</v>
      </c>
      <c r="H3" s="1">
        <v>2014</v>
      </c>
      <c r="I3" s="1">
        <v>2015</v>
      </c>
      <c r="J3" s="1">
        <v>2016</v>
      </c>
      <c r="K3" s="1">
        <v>2017</v>
      </c>
      <c r="L3" s="1">
        <v>2018</v>
      </c>
      <c r="M3" s="1">
        <v>2019</v>
      </c>
      <c r="N3" s="1">
        <v>2020</v>
      </c>
      <c r="O3" s="1">
        <v>2021</v>
      </c>
      <c r="P3" s="1">
        <v>2022</v>
      </c>
      <c r="Q3" s="1">
        <v>2023</v>
      </c>
      <c r="R3" s="1">
        <v>2024</v>
      </c>
      <c r="S3" s="1" t="s">
        <v>221</v>
      </c>
    </row>
    <row r="4" spans="1:19" x14ac:dyDescent="0.2">
      <c r="B4" t="s">
        <v>9</v>
      </c>
      <c r="C4" s="9">
        <v>7506644</v>
      </c>
      <c r="D4" s="9">
        <v>8050340</v>
      </c>
      <c r="E4" s="9">
        <v>8029437</v>
      </c>
      <c r="F4" s="9">
        <v>8642153</v>
      </c>
      <c r="G4" s="9">
        <v>8964750</v>
      </c>
      <c r="H4" s="9">
        <v>9219892</v>
      </c>
      <c r="I4" s="9">
        <v>9422402</v>
      </c>
      <c r="J4" s="9">
        <v>8000326</v>
      </c>
      <c r="K4" s="9">
        <v>271280</v>
      </c>
      <c r="L4" s="9">
        <v>262678</v>
      </c>
      <c r="M4" s="9">
        <v>223753</v>
      </c>
      <c r="N4" s="9">
        <v>240986</v>
      </c>
      <c r="O4" s="9">
        <v>178145</v>
      </c>
      <c r="P4" s="9">
        <v>50494</v>
      </c>
      <c r="Q4">
        <v>0</v>
      </c>
      <c r="R4">
        <v>0</v>
      </c>
      <c r="S4" s="18">
        <f>R4/SUM($R$4:$R$6)</f>
        <v>0</v>
      </c>
    </row>
    <row r="5" spans="1:19" x14ac:dyDescent="0.2">
      <c r="B5" t="s">
        <v>10</v>
      </c>
      <c r="C5" s="9">
        <v>44117</v>
      </c>
      <c r="D5" s="9">
        <v>47901</v>
      </c>
      <c r="E5" s="9">
        <v>50205</v>
      </c>
      <c r="F5" s="9">
        <v>54968</v>
      </c>
      <c r="G5" s="9">
        <v>54942</v>
      </c>
      <c r="H5" s="9">
        <v>48489</v>
      </c>
      <c r="I5" s="9">
        <v>56363</v>
      </c>
      <c r="J5" s="9">
        <v>60705</v>
      </c>
      <c r="K5" s="9">
        <v>57269</v>
      </c>
      <c r="L5" s="9">
        <v>47245</v>
      </c>
      <c r="M5" s="9">
        <v>32961</v>
      </c>
      <c r="N5" s="9">
        <v>2024805</v>
      </c>
      <c r="O5" s="9">
        <v>1958851</v>
      </c>
      <c r="P5" s="9">
        <v>2234459</v>
      </c>
      <c r="Q5" s="9">
        <v>2152937</v>
      </c>
      <c r="R5" s="9">
        <v>2476647</v>
      </c>
      <c r="S5" s="18">
        <f>R5/SUM($R$4:$R$6)</f>
        <v>0.34899177448507923</v>
      </c>
    </row>
    <row r="6" spans="1:19" x14ac:dyDescent="0.2">
      <c r="A6" s="3"/>
      <c r="B6" t="s">
        <v>11</v>
      </c>
      <c r="C6" s="9">
        <v>135803</v>
      </c>
      <c r="D6" s="9">
        <v>131068</v>
      </c>
      <c r="E6" s="9">
        <v>176055</v>
      </c>
      <c r="F6" s="9">
        <v>200298</v>
      </c>
      <c r="G6" s="9">
        <v>173600</v>
      </c>
      <c r="H6" s="9">
        <v>210958</v>
      </c>
      <c r="I6" s="9">
        <v>224179</v>
      </c>
      <c r="J6" s="9">
        <v>295309</v>
      </c>
      <c r="K6" s="9">
        <v>5230663</v>
      </c>
      <c r="L6" s="9">
        <v>5726218</v>
      </c>
      <c r="M6" s="9">
        <v>5932545</v>
      </c>
      <c r="N6" s="9">
        <v>3736265</v>
      </c>
      <c r="O6" s="9">
        <v>3852725</v>
      </c>
      <c r="P6" s="9">
        <v>3960767</v>
      </c>
      <c r="Q6" s="9">
        <v>3975054</v>
      </c>
      <c r="R6" s="9">
        <v>4619930</v>
      </c>
      <c r="S6" s="18">
        <f>R6/SUM($R$4:$R$6)</f>
        <v>0.65100822551492077</v>
      </c>
    </row>
  </sheetData>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workbookViewId="0"/>
  </sheetViews>
  <sheetFormatPr defaultRowHeight="12.75" x14ac:dyDescent="0.2"/>
  <cols>
    <col min="1" max="1" width="19.28515625" customWidth="1"/>
    <col min="2" max="2" width="54.140625" customWidth="1"/>
    <col min="3" max="5" width="20.5703125" bestFit="1" customWidth="1"/>
    <col min="6" max="13" width="11.5703125" customWidth="1"/>
    <col min="14" max="15" width="13.5703125" bestFit="1" customWidth="1"/>
  </cols>
  <sheetData>
    <row r="1" spans="1:5" x14ac:dyDescent="0.2">
      <c r="A1" s="6" t="s">
        <v>3</v>
      </c>
      <c r="B1" s="4" t="s">
        <v>12</v>
      </c>
    </row>
    <row r="2" spans="1:5" ht="38.25" x14ac:dyDescent="0.2">
      <c r="A2" s="6" t="s">
        <v>13</v>
      </c>
      <c r="B2" s="8" t="s">
        <v>14</v>
      </c>
    </row>
    <row r="3" spans="1:5" x14ac:dyDescent="0.2">
      <c r="A3" s="6" t="s">
        <v>7</v>
      </c>
      <c r="B3" s="1" t="s">
        <v>15</v>
      </c>
      <c r="C3" s="1" t="s">
        <v>16</v>
      </c>
      <c r="D3" s="1" t="s">
        <v>17</v>
      </c>
      <c r="E3" s="1" t="s">
        <v>18</v>
      </c>
    </row>
    <row r="4" spans="1:5" x14ac:dyDescent="0.2">
      <c r="B4" t="s">
        <v>19</v>
      </c>
      <c r="C4" t="s">
        <v>20</v>
      </c>
      <c r="D4" s="23">
        <v>183</v>
      </c>
      <c r="E4" s="31">
        <f>D4/SUM($D$4:$D$5)</f>
        <v>0.64210526315789473</v>
      </c>
    </row>
    <row r="5" spans="1:5" x14ac:dyDescent="0.2">
      <c r="B5" t="s">
        <v>21</v>
      </c>
      <c r="C5" t="s">
        <v>20</v>
      </c>
      <c r="D5" s="23">
        <v>102</v>
      </c>
      <c r="E5" s="31">
        <f>D5/SUM($D$4:$D$5)</f>
        <v>0.35789473684210527</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D7651-3F5F-4F04-BCA1-08875C28172E}">
  <dimension ref="A1:H9"/>
  <sheetViews>
    <sheetView workbookViewId="0"/>
  </sheetViews>
  <sheetFormatPr defaultRowHeight="12.75" x14ac:dyDescent="0.2"/>
  <cols>
    <col min="1" max="1" width="19.28515625" customWidth="1"/>
    <col min="2" max="2" width="61.42578125" bestFit="1" customWidth="1"/>
    <col min="3" max="7" width="17.28515625" customWidth="1"/>
    <col min="8" max="8" width="69.28515625" customWidth="1"/>
  </cols>
  <sheetData>
    <row r="1" spans="1:8" x14ac:dyDescent="0.2">
      <c r="A1" s="6" t="s">
        <v>22</v>
      </c>
      <c r="B1" s="4" t="s">
        <v>23</v>
      </c>
    </row>
    <row r="2" spans="1:8" ht="38.25" x14ac:dyDescent="0.2">
      <c r="A2" s="2" t="s">
        <v>24</v>
      </c>
      <c r="B2" s="1" t="s">
        <v>25</v>
      </c>
      <c r="C2" s="10" t="s">
        <v>26</v>
      </c>
      <c r="D2" s="10" t="s">
        <v>27</v>
      </c>
      <c r="E2" s="10" t="s">
        <v>28</v>
      </c>
      <c r="F2" s="10" t="s">
        <v>29</v>
      </c>
      <c r="G2" s="10" t="s">
        <v>30</v>
      </c>
      <c r="H2" s="10" t="s">
        <v>31</v>
      </c>
    </row>
    <row r="3" spans="1:8" ht="51" x14ac:dyDescent="0.2">
      <c r="A3" s="12">
        <v>1</v>
      </c>
      <c r="B3" s="11" t="s">
        <v>32</v>
      </c>
      <c r="C3" s="5">
        <v>43556</v>
      </c>
      <c r="D3" s="5">
        <v>43556</v>
      </c>
      <c r="E3" s="5">
        <v>43556</v>
      </c>
      <c r="F3" s="5">
        <v>43556</v>
      </c>
      <c r="G3" t="s">
        <v>33</v>
      </c>
      <c r="H3" s="4" t="s">
        <v>34</v>
      </c>
    </row>
    <row r="4" spans="1:8" ht="51" x14ac:dyDescent="0.2">
      <c r="A4" s="12">
        <v>2</v>
      </c>
      <c r="B4" s="11" t="s">
        <v>35</v>
      </c>
      <c r="C4" s="5">
        <v>43618</v>
      </c>
      <c r="D4" s="5">
        <v>43713</v>
      </c>
      <c r="E4" s="5">
        <v>43618</v>
      </c>
      <c r="F4" s="5">
        <v>43713</v>
      </c>
      <c r="G4" t="s">
        <v>33</v>
      </c>
      <c r="H4" s="4" t="s">
        <v>36</v>
      </c>
    </row>
    <row r="5" spans="1:8" ht="51" x14ac:dyDescent="0.2">
      <c r="A5" s="12">
        <v>1</v>
      </c>
      <c r="B5" s="11" t="s">
        <v>32</v>
      </c>
      <c r="C5" s="5">
        <v>43854</v>
      </c>
      <c r="D5" s="5">
        <v>43854</v>
      </c>
      <c r="E5" s="5">
        <v>43854</v>
      </c>
      <c r="F5" s="5">
        <v>43854</v>
      </c>
      <c r="G5" t="s">
        <v>33</v>
      </c>
      <c r="H5" s="4" t="s">
        <v>34</v>
      </c>
    </row>
    <row r="6" spans="1:8" ht="51" x14ac:dyDescent="0.2">
      <c r="A6" s="12">
        <v>2</v>
      </c>
      <c r="B6" s="11" t="s">
        <v>35</v>
      </c>
      <c r="C6" s="5">
        <v>43952</v>
      </c>
      <c r="D6" s="5">
        <v>44074</v>
      </c>
      <c r="E6" s="5">
        <v>43957</v>
      </c>
      <c r="F6" s="5">
        <v>44027</v>
      </c>
      <c r="G6" t="s">
        <v>33</v>
      </c>
      <c r="H6" s="4" t="s">
        <v>36</v>
      </c>
    </row>
    <row r="7" spans="1:8" ht="38.25" x14ac:dyDescent="0.2">
      <c r="A7" s="12">
        <v>3</v>
      </c>
      <c r="B7" s="29" t="s">
        <v>37</v>
      </c>
      <c r="C7" s="24">
        <v>43714</v>
      </c>
      <c r="D7" s="24">
        <v>45382</v>
      </c>
      <c r="E7" s="24">
        <v>43714</v>
      </c>
      <c r="F7" s="24">
        <v>45350</v>
      </c>
      <c r="G7" s="23" t="s">
        <v>33</v>
      </c>
      <c r="H7" s="4" t="s">
        <v>38</v>
      </c>
    </row>
    <row r="8" spans="1:8" ht="38.25" x14ac:dyDescent="0.2">
      <c r="A8" s="12">
        <v>4</v>
      </c>
      <c r="B8" s="11" t="s">
        <v>39</v>
      </c>
      <c r="C8" s="5">
        <v>44012</v>
      </c>
      <c r="D8" s="5">
        <v>44012</v>
      </c>
      <c r="E8" s="5">
        <v>44012</v>
      </c>
      <c r="F8" s="5">
        <v>44012</v>
      </c>
      <c r="G8" t="s">
        <v>33</v>
      </c>
      <c r="H8" s="4" t="s">
        <v>40</v>
      </c>
    </row>
    <row r="9" spans="1:8" x14ac:dyDescent="0.2">
      <c r="A9" s="12">
        <v>5</v>
      </c>
      <c r="B9" s="11" t="s">
        <v>41</v>
      </c>
      <c r="C9" s="5">
        <v>44957</v>
      </c>
      <c r="D9" s="5">
        <v>45597</v>
      </c>
      <c r="E9" s="5">
        <v>44943</v>
      </c>
      <c r="F9" s="24">
        <v>45565</v>
      </c>
      <c r="G9" t="s">
        <v>33</v>
      </c>
      <c r="H9" s="25"/>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29C41-E9EF-4013-A29A-2AEB246657FE}">
  <dimension ref="A1:H9"/>
  <sheetViews>
    <sheetView workbookViewId="0"/>
  </sheetViews>
  <sheetFormatPr defaultRowHeight="12.75" x14ac:dyDescent="0.2"/>
  <cols>
    <col min="1" max="1" width="19.28515625" customWidth="1"/>
    <col min="2" max="2" width="61.42578125" bestFit="1" customWidth="1"/>
    <col min="3" max="7" width="17.28515625" customWidth="1"/>
    <col min="8" max="8" width="69.28515625" customWidth="1"/>
  </cols>
  <sheetData>
    <row r="1" spans="1:8" x14ac:dyDescent="0.2">
      <c r="A1" s="6" t="s">
        <v>22</v>
      </c>
      <c r="B1" s="28" t="s">
        <v>42</v>
      </c>
    </row>
    <row r="2" spans="1:8" ht="38.25" x14ac:dyDescent="0.2">
      <c r="A2" s="2" t="s">
        <v>24</v>
      </c>
      <c r="B2" s="1" t="s">
        <v>25</v>
      </c>
      <c r="C2" s="10" t="s">
        <v>26</v>
      </c>
      <c r="D2" s="10" t="s">
        <v>27</v>
      </c>
      <c r="E2" s="10" t="s">
        <v>28</v>
      </c>
      <c r="F2" s="10" t="s">
        <v>29</v>
      </c>
      <c r="G2" s="10" t="s">
        <v>30</v>
      </c>
      <c r="H2" s="10" t="s">
        <v>31</v>
      </c>
    </row>
    <row r="3" spans="1:8" ht="38.25" x14ac:dyDescent="0.2">
      <c r="A3" s="12">
        <v>1</v>
      </c>
      <c r="B3" s="17" t="s">
        <v>43</v>
      </c>
      <c r="C3" s="5">
        <v>44166</v>
      </c>
      <c r="D3" s="5">
        <v>44166</v>
      </c>
      <c r="E3" s="5">
        <v>44204</v>
      </c>
      <c r="F3" s="5">
        <v>44204</v>
      </c>
      <c r="G3" t="s">
        <v>33</v>
      </c>
      <c r="H3" s="4"/>
    </row>
    <row r="4" spans="1:8" ht="25.5" x14ac:dyDescent="0.2">
      <c r="A4" s="12">
        <v>2</v>
      </c>
      <c r="B4" s="17" t="s">
        <v>44</v>
      </c>
      <c r="C4" s="5">
        <v>44166</v>
      </c>
      <c r="D4" s="19">
        <v>44358</v>
      </c>
      <c r="E4" s="19">
        <v>44204</v>
      </c>
      <c r="F4" s="20">
        <v>44358</v>
      </c>
      <c r="G4" s="21" t="s">
        <v>33</v>
      </c>
      <c r="H4" s="22" t="s">
        <v>45</v>
      </c>
    </row>
    <row r="5" spans="1:8" ht="25.5" x14ac:dyDescent="0.2">
      <c r="A5" s="12">
        <v>3</v>
      </c>
      <c r="B5" s="17" t="s">
        <v>46</v>
      </c>
      <c r="C5" s="5">
        <v>44358</v>
      </c>
      <c r="D5" s="5">
        <v>44576</v>
      </c>
      <c r="E5" s="5">
        <v>44431</v>
      </c>
      <c r="F5" s="5">
        <v>44592</v>
      </c>
      <c r="G5" t="s">
        <v>47</v>
      </c>
      <c r="H5" s="4" t="s">
        <v>48</v>
      </c>
    </row>
    <row r="6" spans="1:8" ht="51" x14ac:dyDescent="0.2">
      <c r="A6" s="12">
        <v>4</v>
      </c>
      <c r="B6" s="17" t="s">
        <v>49</v>
      </c>
      <c r="C6" s="5">
        <v>44834</v>
      </c>
      <c r="D6" s="5">
        <v>45199</v>
      </c>
      <c r="E6" s="5">
        <v>44834</v>
      </c>
      <c r="F6" s="24">
        <v>45194</v>
      </c>
      <c r="G6" t="s">
        <v>47</v>
      </c>
      <c r="H6" s="4" t="s">
        <v>50</v>
      </c>
    </row>
    <row r="7" spans="1:8" ht="51" x14ac:dyDescent="0.2">
      <c r="A7" s="12">
        <v>5</v>
      </c>
      <c r="B7" s="25" t="s">
        <v>51</v>
      </c>
      <c r="C7" s="24">
        <v>45199</v>
      </c>
      <c r="D7" s="24">
        <v>45473</v>
      </c>
      <c r="E7" s="24">
        <v>45194</v>
      </c>
      <c r="F7" s="24">
        <v>45296</v>
      </c>
      <c r="G7" s="23" t="s">
        <v>33</v>
      </c>
      <c r="H7" s="4" t="s">
        <v>52</v>
      </c>
    </row>
    <row r="8" spans="1:8" ht="25.5" x14ac:dyDescent="0.2">
      <c r="A8" s="12">
        <v>6</v>
      </c>
      <c r="B8" s="4" t="s">
        <v>53</v>
      </c>
      <c r="C8" s="5">
        <v>45107</v>
      </c>
      <c r="D8" s="5">
        <v>45822</v>
      </c>
      <c r="E8" s="5">
        <v>45352</v>
      </c>
      <c r="F8" s="5">
        <v>45912</v>
      </c>
      <c r="G8" t="s">
        <v>33</v>
      </c>
      <c r="H8" s="4" t="s">
        <v>54</v>
      </c>
    </row>
    <row r="9" spans="1:8" ht="38.25" x14ac:dyDescent="0.2">
      <c r="A9" s="12">
        <v>7</v>
      </c>
      <c r="B9" s="4" t="s">
        <v>55</v>
      </c>
      <c r="C9" s="5">
        <v>45823</v>
      </c>
      <c r="D9" s="5">
        <v>46203</v>
      </c>
      <c r="E9" s="5">
        <v>45913</v>
      </c>
      <c r="F9" s="5"/>
      <c r="G9" t="s">
        <v>56</v>
      </c>
      <c r="H9" s="4" t="s">
        <v>57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E7D8-D514-4FDD-8E10-6993CEDC3B66}">
  <dimension ref="A1:O6"/>
  <sheetViews>
    <sheetView workbookViewId="0"/>
  </sheetViews>
  <sheetFormatPr defaultRowHeight="12.75" x14ac:dyDescent="0.2"/>
  <cols>
    <col min="1" max="1" width="18.7109375" bestFit="1" customWidth="1"/>
    <col min="2" max="2" width="53.85546875" bestFit="1" customWidth="1"/>
    <col min="14" max="15" width="13.5703125" bestFit="1" customWidth="1"/>
  </cols>
  <sheetData>
    <row r="1" spans="1:15" x14ac:dyDescent="0.2">
      <c r="A1" s="6" t="s">
        <v>3</v>
      </c>
      <c r="B1" s="4" t="s">
        <v>58</v>
      </c>
    </row>
    <row r="2" spans="1:15" x14ac:dyDescent="0.2">
      <c r="A2" s="6" t="s">
        <v>13</v>
      </c>
      <c r="B2" s="8" t="s">
        <v>59</v>
      </c>
    </row>
    <row r="3" spans="1:15" x14ac:dyDescent="0.2">
      <c r="A3" s="6" t="s">
        <v>7</v>
      </c>
      <c r="B3" s="1" t="s">
        <v>60</v>
      </c>
      <c r="C3" s="1" t="s">
        <v>61</v>
      </c>
      <c r="D3" s="1" t="s">
        <v>62</v>
      </c>
      <c r="E3" s="1" t="s">
        <v>63</v>
      </c>
      <c r="F3" s="1" t="s">
        <v>64</v>
      </c>
      <c r="G3" s="1" t="s">
        <v>65</v>
      </c>
      <c r="H3" s="1" t="s">
        <v>66</v>
      </c>
      <c r="I3" s="1" t="s">
        <v>67</v>
      </c>
      <c r="J3" s="1" t="s">
        <v>68</v>
      </c>
      <c r="K3" s="1" t="s">
        <v>69</v>
      </c>
      <c r="L3" s="1" t="s">
        <v>70</v>
      </c>
      <c r="M3" s="30" t="s">
        <v>71</v>
      </c>
      <c r="N3" s="1" t="s">
        <v>72</v>
      </c>
      <c r="O3" s="1" t="s">
        <v>18</v>
      </c>
    </row>
    <row r="4" spans="1:15" x14ac:dyDescent="0.2">
      <c r="B4" t="s">
        <v>73</v>
      </c>
      <c r="C4">
        <v>55</v>
      </c>
      <c r="D4">
        <v>130</v>
      </c>
      <c r="E4">
        <v>253</v>
      </c>
      <c r="F4">
        <v>1072</v>
      </c>
      <c r="G4">
        <v>708</v>
      </c>
      <c r="H4">
        <v>587</v>
      </c>
      <c r="I4">
        <v>485</v>
      </c>
      <c r="J4">
        <v>496</v>
      </c>
      <c r="K4">
        <v>471</v>
      </c>
      <c r="L4">
        <v>553</v>
      </c>
      <c r="M4" s="23">
        <v>72</v>
      </c>
      <c r="N4">
        <f>SUM(C4:M4)</f>
        <v>4882</v>
      </c>
      <c r="O4" s="18">
        <f>N4/SUM($N$4:$N$6)</f>
        <v>0.94338164251207735</v>
      </c>
    </row>
    <row r="5" spans="1:15" x14ac:dyDescent="0.2">
      <c r="B5" t="s">
        <v>74</v>
      </c>
      <c r="C5">
        <v>2</v>
      </c>
      <c r="D5">
        <v>0</v>
      </c>
      <c r="E5">
        <v>16</v>
      </c>
      <c r="F5">
        <v>52</v>
      </c>
      <c r="G5">
        <v>52</v>
      </c>
      <c r="H5">
        <v>21</v>
      </c>
      <c r="I5">
        <v>26</v>
      </c>
      <c r="J5">
        <v>31</v>
      </c>
      <c r="K5">
        <v>29</v>
      </c>
      <c r="L5">
        <v>38</v>
      </c>
      <c r="M5" s="23">
        <v>7</v>
      </c>
      <c r="N5">
        <f>SUM(C5:M5)</f>
        <v>274</v>
      </c>
      <c r="O5" s="18">
        <f>N5/SUM($N$4:$N$6)</f>
        <v>5.2946859903381639E-2</v>
      </c>
    </row>
    <row r="6" spans="1:15" x14ac:dyDescent="0.2">
      <c r="B6" t="s">
        <v>75</v>
      </c>
      <c r="C6">
        <v>0</v>
      </c>
      <c r="D6">
        <v>0</v>
      </c>
      <c r="E6">
        <v>1</v>
      </c>
      <c r="F6">
        <v>3</v>
      </c>
      <c r="G6">
        <v>0</v>
      </c>
      <c r="H6">
        <v>0</v>
      </c>
      <c r="I6">
        <v>1</v>
      </c>
      <c r="J6">
        <v>7</v>
      </c>
      <c r="K6">
        <v>3</v>
      </c>
      <c r="L6">
        <v>3</v>
      </c>
      <c r="M6" s="23">
        <v>1</v>
      </c>
      <c r="N6">
        <f>SUM(C6:M6)</f>
        <v>19</v>
      </c>
      <c r="O6" s="18">
        <f>N6/SUM($N$4:$N$6)</f>
        <v>3.6714975845410628E-3</v>
      </c>
    </row>
  </sheetData>
  <phoneticPr fontId="6" type="noConversion"/>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4203B-8468-45BD-9CE2-816CB2504F4B}">
  <dimension ref="A1:AB18"/>
  <sheetViews>
    <sheetView workbookViewId="0"/>
  </sheetViews>
  <sheetFormatPr defaultRowHeight="12.75" x14ac:dyDescent="0.2"/>
  <cols>
    <col min="1" max="1" width="19.28515625" customWidth="1"/>
    <col min="2" max="2" width="54.140625" customWidth="1"/>
    <col min="3" max="3" width="20.5703125" bestFit="1" customWidth="1"/>
    <col min="4" max="27" width="8.5703125" customWidth="1"/>
  </cols>
  <sheetData>
    <row r="1" spans="1:28" ht="25.5" x14ac:dyDescent="0.2">
      <c r="A1" s="6" t="s">
        <v>3</v>
      </c>
      <c r="B1" s="4" t="s">
        <v>223</v>
      </c>
    </row>
    <row r="2" spans="1:28" ht="51" x14ac:dyDescent="0.2">
      <c r="A2" s="6" t="s">
        <v>13</v>
      </c>
      <c r="B2" s="8" t="s">
        <v>76</v>
      </c>
    </row>
    <row r="3" spans="1:28" x14ac:dyDescent="0.2">
      <c r="A3" s="6" t="s">
        <v>7</v>
      </c>
      <c r="B3" s="13" t="s">
        <v>77</v>
      </c>
      <c r="C3" s="13" t="s">
        <v>78</v>
      </c>
      <c r="D3" s="13">
        <v>2002</v>
      </c>
      <c r="E3" s="13">
        <v>2003</v>
      </c>
      <c r="F3" s="13">
        <v>2004</v>
      </c>
      <c r="G3" s="13">
        <v>2005</v>
      </c>
      <c r="H3" s="13">
        <v>2006</v>
      </c>
      <c r="I3" s="13">
        <v>2007</v>
      </c>
      <c r="J3" s="13">
        <v>2008</v>
      </c>
      <c r="K3" s="13">
        <v>2009</v>
      </c>
      <c r="L3" s="13">
        <v>2010</v>
      </c>
      <c r="M3" s="13">
        <v>2011</v>
      </c>
      <c r="N3" s="13">
        <v>2012</v>
      </c>
      <c r="O3" s="13">
        <v>2013</v>
      </c>
      <c r="P3" s="13">
        <v>2014</v>
      </c>
      <c r="Q3" s="13">
        <v>2015</v>
      </c>
      <c r="R3" s="13">
        <v>2016</v>
      </c>
      <c r="S3" s="13">
        <v>2017</v>
      </c>
      <c r="T3" s="13">
        <v>2018</v>
      </c>
      <c r="U3" s="13">
        <v>2019</v>
      </c>
      <c r="V3" s="13">
        <v>2020</v>
      </c>
      <c r="W3" s="13">
        <v>2021</v>
      </c>
      <c r="X3" s="14">
        <v>2022</v>
      </c>
      <c r="Y3" s="14">
        <v>2023</v>
      </c>
      <c r="Z3" s="14">
        <v>2024</v>
      </c>
      <c r="AA3" s="14">
        <v>2025</v>
      </c>
      <c r="AB3" s="14" t="s">
        <v>72</v>
      </c>
    </row>
    <row r="4" spans="1:28" x14ac:dyDescent="0.2">
      <c r="B4" t="s">
        <v>79</v>
      </c>
      <c r="C4" t="s">
        <v>80</v>
      </c>
      <c r="D4">
        <v>60</v>
      </c>
      <c r="E4">
        <v>83</v>
      </c>
      <c r="F4">
        <v>157</v>
      </c>
      <c r="G4">
        <v>153</v>
      </c>
      <c r="H4">
        <v>152</v>
      </c>
      <c r="I4">
        <v>99</v>
      </c>
      <c r="J4">
        <v>198</v>
      </c>
      <c r="K4">
        <v>272</v>
      </c>
      <c r="L4">
        <v>171</v>
      </c>
      <c r="M4">
        <v>158</v>
      </c>
      <c r="N4">
        <v>233</v>
      </c>
      <c r="O4">
        <v>208</v>
      </c>
      <c r="P4">
        <v>143</v>
      </c>
      <c r="Q4">
        <v>237</v>
      </c>
      <c r="R4">
        <v>241</v>
      </c>
      <c r="S4">
        <v>270</v>
      </c>
      <c r="T4">
        <v>336</v>
      </c>
      <c r="U4">
        <v>1400</v>
      </c>
      <c r="V4">
        <v>227</v>
      </c>
      <c r="W4">
        <v>720</v>
      </c>
      <c r="X4" s="26">
        <v>616</v>
      </c>
      <c r="Y4" s="26">
        <v>574</v>
      </c>
      <c r="Z4" s="26">
        <v>551</v>
      </c>
      <c r="AA4" s="26">
        <v>583</v>
      </c>
      <c r="AB4" s="9">
        <f t="shared" ref="AB4:AB18" si="0">SUM(D4:AA4)</f>
        <v>7842</v>
      </c>
    </row>
    <row r="5" spans="1:28" x14ac:dyDescent="0.2">
      <c r="B5" t="s">
        <v>79</v>
      </c>
      <c r="C5" t="s">
        <v>81</v>
      </c>
      <c r="D5">
        <v>74</v>
      </c>
      <c r="E5">
        <v>114</v>
      </c>
      <c r="F5">
        <v>142</v>
      </c>
      <c r="G5">
        <v>183</v>
      </c>
      <c r="H5">
        <v>159</v>
      </c>
      <c r="I5">
        <v>190</v>
      </c>
      <c r="J5">
        <v>246</v>
      </c>
      <c r="K5">
        <v>193</v>
      </c>
      <c r="L5">
        <v>202</v>
      </c>
      <c r="M5">
        <v>162</v>
      </c>
      <c r="N5">
        <v>97</v>
      </c>
      <c r="O5">
        <v>106</v>
      </c>
      <c r="P5">
        <v>86</v>
      </c>
      <c r="Q5">
        <v>145</v>
      </c>
      <c r="R5">
        <v>152</v>
      </c>
      <c r="S5">
        <v>260</v>
      </c>
      <c r="T5">
        <v>338</v>
      </c>
      <c r="U5">
        <v>507</v>
      </c>
      <c r="V5">
        <v>156</v>
      </c>
      <c r="W5">
        <v>246</v>
      </c>
      <c r="X5" s="26">
        <v>172</v>
      </c>
      <c r="Y5" s="26">
        <v>263</v>
      </c>
      <c r="Z5" s="26">
        <v>223</v>
      </c>
      <c r="AA5" s="26">
        <v>250</v>
      </c>
      <c r="AB5" s="9">
        <f t="shared" si="0"/>
        <v>4666</v>
      </c>
    </row>
    <row r="6" spans="1:28" x14ac:dyDescent="0.2">
      <c r="B6" t="s">
        <v>79</v>
      </c>
      <c r="C6" t="s">
        <v>82</v>
      </c>
      <c r="D6">
        <v>9</v>
      </c>
      <c r="E6">
        <v>10</v>
      </c>
      <c r="F6">
        <v>14</v>
      </c>
      <c r="G6">
        <v>8</v>
      </c>
      <c r="H6">
        <v>19</v>
      </c>
      <c r="I6">
        <v>13</v>
      </c>
      <c r="J6">
        <v>24</v>
      </c>
      <c r="K6">
        <v>14</v>
      </c>
      <c r="L6">
        <v>7</v>
      </c>
      <c r="M6">
        <v>9</v>
      </c>
      <c r="N6">
        <v>13</v>
      </c>
      <c r="O6">
        <v>15</v>
      </c>
      <c r="P6">
        <v>13</v>
      </c>
      <c r="Q6">
        <v>6</v>
      </c>
      <c r="R6">
        <v>8</v>
      </c>
      <c r="S6">
        <v>15</v>
      </c>
      <c r="T6">
        <v>14</v>
      </c>
      <c r="U6">
        <v>12</v>
      </c>
      <c r="V6">
        <v>18</v>
      </c>
      <c r="W6">
        <v>33</v>
      </c>
      <c r="X6" s="26" t="s">
        <v>83</v>
      </c>
      <c r="Y6" s="26" t="s">
        <v>83</v>
      </c>
      <c r="Z6" s="26">
        <v>6</v>
      </c>
      <c r="AA6" s="26" t="s">
        <v>83</v>
      </c>
      <c r="AB6" s="9">
        <f t="shared" si="0"/>
        <v>280</v>
      </c>
    </row>
    <row r="7" spans="1:28" x14ac:dyDescent="0.2">
      <c r="B7" t="s">
        <v>79</v>
      </c>
      <c r="C7" t="s">
        <v>84</v>
      </c>
      <c r="D7">
        <v>10</v>
      </c>
      <c r="E7">
        <v>5</v>
      </c>
      <c r="F7">
        <v>11</v>
      </c>
      <c r="G7">
        <v>9</v>
      </c>
      <c r="H7">
        <v>8</v>
      </c>
      <c r="I7">
        <v>18</v>
      </c>
      <c r="J7">
        <v>23</v>
      </c>
      <c r="K7">
        <v>8</v>
      </c>
      <c r="L7">
        <v>20</v>
      </c>
      <c r="M7">
        <v>28</v>
      </c>
      <c r="N7">
        <v>12</v>
      </c>
      <c r="O7">
        <v>24</v>
      </c>
      <c r="P7">
        <v>20</v>
      </c>
      <c r="Q7">
        <v>19</v>
      </c>
      <c r="R7">
        <v>18</v>
      </c>
      <c r="S7">
        <v>27</v>
      </c>
      <c r="T7">
        <v>18</v>
      </c>
      <c r="U7">
        <v>73</v>
      </c>
      <c r="V7">
        <v>69</v>
      </c>
      <c r="W7">
        <v>0</v>
      </c>
      <c r="X7" s="26">
        <v>48</v>
      </c>
      <c r="Y7" s="26">
        <v>65</v>
      </c>
      <c r="Z7" s="26" t="s">
        <v>83</v>
      </c>
      <c r="AA7" s="26">
        <v>52</v>
      </c>
      <c r="AB7" s="9">
        <f t="shared" si="0"/>
        <v>585</v>
      </c>
    </row>
    <row r="8" spans="1:28" x14ac:dyDescent="0.2">
      <c r="B8" t="s">
        <v>85</v>
      </c>
      <c r="C8" t="s">
        <v>80</v>
      </c>
      <c r="D8">
        <v>282</v>
      </c>
      <c r="E8">
        <v>396</v>
      </c>
      <c r="F8">
        <v>400</v>
      </c>
      <c r="G8">
        <v>393</v>
      </c>
      <c r="H8">
        <v>418</v>
      </c>
      <c r="I8">
        <v>299</v>
      </c>
      <c r="J8">
        <v>306</v>
      </c>
      <c r="K8">
        <v>315</v>
      </c>
      <c r="L8">
        <v>357</v>
      </c>
      <c r="M8">
        <v>341</v>
      </c>
      <c r="N8">
        <v>386</v>
      </c>
      <c r="O8">
        <v>360</v>
      </c>
      <c r="P8">
        <v>317</v>
      </c>
      <c r="Q8">
        <v>305</v>
      </c>
      <c r="R8">
        <v>211</v>
      </c>
      <c r="S8">
        <v>352</v>
      </c>
      <c r="T8">
        <v>299</v>
      </c>
      <c r="U8">
        <v>304</v>
      </c>
      <c r="V8">
        <v>230</v>
      </c>
      <c r="W8">
        <v>806</v>
      </c>
      <c r="X8" s="26">
        <v>0</v>
      </c>
      <c r="Y8" s="26">
        <v>623</v>
      </c>
      <c r="Z8" s="26">
        <v>681</v>
      </c>
      <c r="AA8" s="26">
        <v>707</v>
      </c>
      <c r="AB8" s="9">
        <f t="shared" si="0"/>
        <v>9088</v>
      </c>
    </row>
    <row r="9" spans="1:28" x14ac:dyDescent="0.2">
      <c r="B9" t="s">
        <v>85</v>
      </c>
      <c r="C9" t="s">
        <v>81</v>
      </c>
      <c r="D9">
        <v>304</v>
      </c>
      <c r="E9">
        <v>333</v>
      </c>
      <c r="F9">
        <v>376</v>
      </c>
      <c r="G9">
        <v>396</v>
      </c>
      <c r="H9">
        <v>388</v>
      </c>
      <c r="I9">
        <v>315</v>
      </c>
      <c r="J9">
        <v>300</v>
      </c>
      <c r="K9">
        <v>306</v>
      </c>
      <c r="L9">
        <v>369</v>
      </c>
      <c r="M9">
        <v>368</v>
      </c>
      <c r="N9">
        <v>391</v>
      </c>
      <c r="O9">
        <v>374</v>
      </c>
      <c r="P9">
        <v>397</v>
      </c>
      <c r="Q9">
        <v>375</v>
      </c>
      <c r="R9">
        <v>331</v>
      </c>
      <c r="S9">
        <v>481</v>
      </c>
      <c r="T9">
        <v>477</v>
      </c>
      <c r="U9">
        <v>496</v>
      </c>
      <c r="V9">
        <v>432</v>
      </c>
      <c r="W9">
        <v>1001</v>
      </c>
      <c r="X9" s="26">
        <v>0</v>
      </c>
      <c r="Y9" s="26">
        <v>842</v>
      </c>
      <c r="Z9" s="26">
        <v>1022</v>
      </c>
      <c r="AA9" s="26">
        <v>1038</v>
      </c>
      <c r="AB9" s="9">
        <f t="shared" si="0"/>
        <v>11112</v>
      </c>
    </row>
    <row r="10" spans="1:28" x14ac:dyDescent="0.2">
      <c r="B10" t="s">
        <v>85</v>
      </c>
      <c r="C10" t="s">
        <v>82</v>
      </c>
      <c r="D10">
        <v>295</v>
      </c>
      <c r="E10">
        <v>311</v>
      </c>
      <c r="F10">
        <v>338</v>
      </c>
      <c r="G10">
        <v>316</v>
      </c>
      <c r="H10">
        <v>295</v>
      </c>
      <c r="I10">
        <v>256</v>
      </c>
      <c r="J10">
        <v>250</v>
      </c>
      <c r="K10">
        <v>247</v>
      </c>
      <c r="L10">
        <v>269</v>
      </c>
      <c r="M10">
        <v>215</v>
      </c>
      <c r="N10">
        <v>271</v>
      </c>
      <c r="O10">
        <v>227</v>
      </c>
      <c r="P10">
        <v>205</v>
      </c>
      <c r="Q10">
        <v>227</v>
      </c>
      <c r="R10">
        <v>174</v>
      </c>
      <c r="S10">
        <v>271</v>
      </c>
      <c r="T10">
        <v>260</v>
      </c>
      <c r="U10">
        <v>286</v>
      </c>
      <c r="V10">
        <v>173</v>
      </c>
      <c r="W10">
        <v>424</v>
      </c>
      <c r="X10" s="26">
        <v>0</v>
      </c>
      <c r="Y10" s="26" t="s">
        <v>83</v>
      </c>
      <c r="Z10" s="26">
        <v>262</v>
      </c>
      <c r="AA10" s="26">
        <v>14</v>
      </c>
      <c r="AB10" s="9">
        <f t="shared" si="0"/>
        <v>5586</v>
      </c>
    </row>
    <row r="11" spans="1:28" x14ac:dyDescent="0.2">
      <c r="B11" t="s">
        <v>85</v>
      </c>
      <c r="C11" t="s">
        <v>84</v>
      </c>
      <c r="D11">
        <v>184</v>
      </c>
      <c r="E11">
        <v>218</v>
      </c>
      <c r="F11">
        <v>232</v>
      </c>
      <c r="G11">
        <v>205</v>
      </c>
      <c r="H11">
        <v>182</v>
      </c>
      <c r="I11">
        <v>152</v>
      </c>
      <c r="J11">
        <v>146</v>
      </c>
      <c r="K11">
        <v>147</v>
      </c>
      <c r="L11">
        <v>183</v>
      </c>
      <c r="M11">
        <v>146</v>
      </c>
      <c r="N11">
        <v>161</v>
      </c>
      <c r="O11">
        <v>208</v>
      </c>
      <c r="P11">
        <v>205</v>
      </c>
      <c r="Q11">
        <v>161</v>
      </c>
      <c r="R11">
        <v>137</v>
      </c>
      <c r="S11">
        <v>226</v>
      </c>
      <c r="T11">
        <v>234</v>
      </c>
      <c r="U11">
        <v>229</v>
      </c>
      <c r="V11">
        <v>192</v>
      </c>
      <c r="W11">
        <v>0</v>
      </c>
      <c r="X11" s="26">
        <v>0</v>
      </c>
      <c r="Y11" s="26">
        <v>349</v>
      </c>
      <c r="Z11" s="26" t="s">
        <v>83</v>
      </c>
      <c r="AA11" s="26">
        <v>318</v>
      </c>
      <c r="AB11" s="9">
        <f t="shared" si="0"/>
        <v>4215</v>
      </c>
    </row>
    <row r="12" spans="1:28" x14ac:dyDescent="0.2">
      <c r="B12" t="s">
        <v>86</v>
      </c>
      <c r="C12" t="s">
        <v>80</v>
      </c>
      <c r="D12">
        <v>381</v>
      </c>
      <c r="E12">
        <v>466</v>
      </c>
      <c r="F12">
        <v>466</v>
      </c>
      <c r="G12">
        <v>457</v>
      </c>
      <c r="H12">
        <v>469</v>
      </c>
      <c r="I12">
        <v>339</v>
      </c>
      <c r="J12">
        <v>348</v>
      </c>
      <c r="K12">
        <v>349</v>
      </c>
      <c r="L12">
        <v>439</v>
      </c>
      <c r="M12">
        <v>433</v>
      </c>
      <c r="N12">
        <v>456</v>
      </c>
      <c r="O12">
        <v>439</v>
      </c>
      <c r="P12">
        <v>411</v>
      </c>
      <c r="Q12">
        <v>365</v>
      </c>
      <c r="R12">
        <v>275</v>
      </c>
      <c r="S12">
        <v>342</v>
      </c>
      <c r="T12">
        <v>282</v>
      </c>
      <c r="U12">
        <v>291</v>
      </c>
      <c r="V12">
        <v>204</v>
      </c>
      <c r="W12">
        <v>337</v>
      </c>
      <c r="X12" s="26">
        <v>8</v>
      </c>
      <c r="Y12" s="26">
        <v>696</v>
      </c>
      <c r="Z12" s="26">
        <v>840</v>
      </c>
      <c r="AA12" s="26">
        <v>685</v>
      </c>
      <c r="AB12" s="9">
        <f t="shared" si="0"/>
        <v>9778</v>
      </c>
    </row>
    <row r="13" spans="1:28" x14ac:dyDescent="0.2">
      <c r="B13" t="s">
        <v>86</v>
      </c>
      <c r="C13" t="s">
        <v>81</v>
      </c>
      <c r="D13">
        <v>387</v>
      </c>
      <c r="E13">
        <v>418</v>
      </c>
      <c r="F13">
        <v>437</v>
      </c>
      <c r="G13">
        <v>452</v>
      </c>
      <c r="H13">
        <v>435</v>
      </c>
      <c r="I13">
        <v>329</v>
      </c>
      <c r="J13">
        <v>343</v>
      </c>
      <c r="K13">
        <v>328</v>
      </c>
      <c r="L13">
        <v>417</v>
      </c>
      <c r="M13">
        <v>435</v>
      </c>
      <c r="N13">
        <v>460</v>
      </c>
      <c r="O13">
        <v>456</v>
      </c>
      <c r="P13">
        <v>466</v>
      </c>
      <c r="Q13">
        <v>436</v>
      </c>
      <c r="R13">
        <v>401</v>
      </c>
      <c r="S13">
        <v>489</v>
      </c>
      <c r="T13">
        <v>435</v>
      </c>
      <c r="U13">
        <v>467</v>
      </c>
      <c r="V13">
        <v>431</v>
      </c>
      <c r="W13">
        <v>445</v>
      </c>
      <c r="X13" s="26">
        <v>10</v>
      </c>
      <c r="Y13" s="26">
        <v>1003</v>
      </c>
      <c r="Z13" s="26">
        <v>976</v>
      </c>
      <c r="AA13" s="26">
        <v>203</v>
      </c>
      <c r="AB13" s="9">
        <f t="shared" si="0"/>
        <v>10659</v>
      </c>
    </row>
    <row r="14" spans="1:28" x14ac:dyDescent="0.2">
      <c r="B14" t="s">
        <v>86</v>
      </c>
      <c r="C14" t="s">
        <v>82</v>
      </c>
      <c r="D14">
        <v>383</v>
      </c>
      <c r="E14">
        <v>432</v>
      </c>
      <c r="F14">
        <v>448</v>
      </c>
      <c r="G14">
        <v>447</v>
      </c>
      <c r="H14">
        <v>438</v>
      </c>
      <c r="I14">
        <v>334</v>
      </c>
      <c r="J14">
        <v>337</v>
      </c>
      <c r="K14">
        <v>327</v>
      </c>
      <c r="L14">
        <v>415</v>
      </c>
      <c r="M14">
        <v>423</v>
      </c>
      <c r="N14">
        <v>453</v>
      </c>
      <c r="O14">
        <v>454</v>
      </c>
      <c r="P14">
        <v>438</v>
      </c>
      <c r="Q14">
        <v>421</v>
      </c>
      <c r="R14">
        <v>375</v>
      </c>
      <c r="S14">
        <v>480</v>
      </c>
      <c r="T14">
        <v>553</v>
      </c>
      <c r="U14">
        <v>487</v>
      </c>
      <c r="V14">
        <v>417</v>
      </c>
      <c r="W14">
        <v>420</v>
      </c>
      <c r="X14" s="26" t="s">
        <v>83</v>
      </c>
      <c r="Y14" s="26" t="s">
        <v>83</v>
      </c>
      <c r="Z14" s="26">
        <v>742</v>
      </c>
      <c r="AA14" s="26" t="s">
        <v>83</v>
      </c>
      <c r="AB14" s="9">
        <f t="shared" si="0"/>
        <v>9224</v>
      </c>
    </row>
    <row r="15" spans="1:28" x14ac:dyDescent="0.2">
      <c r="B15" t="s">
        <v>86</v>
      </c>
      <c r="C15" t="s">
        <v>84</v>
      </c>
      <c r="D15">
        <v>369</v>
      </c>
      <c r="E15">
        <v>426</v>
      </c>
      <c r="F15">
        <v>404</v>
      </c>
      <c r="G15">
        <v>409</v>
      </c>
      <c r="H15">
        <v>389</v>
      </c>
      <c r="I15">
        <v>310</v>
      </c>
      <c r="J15">
        <v>309</v>
      </c>
      <c r="K15">
        <v>303</v>
      </c>
      <c r="L15">
        <v>406</v>
      </c>
      <c r="M15">
        <v>383</v>
      </c>
      <c r="N15">
        <v>416</v>
      </c>
      <c r="O15">
        <v>391</v>
      </c>
      <c r="P15">
        <v>416</v>
      </c>
      <c r="Q15">
        <v>389</v>
      </c>
      <c r="R15">
        <v>340</v>
      </c>
      <c r="S15">
        <v>429</v>
      </c>
      <c r="T15">
        <v>490</v>
      </c>
      <c r="U15">
        <v>408</v>
      </c>
      <c r="V15">
        <v>372</v>
      </c>
      <c r="W15">
        <v>0</v>
      </c>
      <c r="X15" s="26">
        <v>9</v>
      </c>
      <c r="Y15" s="26">
        <v>890</v>
      </c>
      <c r="Z15" s="26" t="s">
        <v>83</v>
      </c>
      <c r="AA15" s="26">
        <v>176</v>
      </c>
      <c r="AB15" s="9">
        <f t="shared" si="0"/>
        <v>8434</v>
      </c>
    </row>
    <row r="16" spans="1:28" x14ac:dyDescent="0.2">
      <c r="B16" t="s">
        <v>87</v>
      </c>
      <c r="C16" t="s">
        <v>80</v>
      </c>
      <c r="D16">
        <v>288</v>
      </c>
      <c r="E16">
        <v>469</v>
      </c>
      <c r="F16">
        <v>706</v>
      </c>
      <c r="G16">
        <v>554</v>
      </c>
      <c r="H16">
        <v>572</v>
      </c>
      <c r="I16">
        <v>475</v>
      </c>
      <c r="J16">
        <v>510</v>
      </c>
      <c r="K16">
        <v>580</v>
      </c>
      <c r="L16">
        <v>505</v>
      </c>
      <c r="M16">
        <v>603</v>
      </c>
      <c r="N16">
        <v>673</v>
      </c>
      <c r="O16">
        <v>627</v>
      </c>
      <c r="P16">
        <v>518</v>
      </c>
      <c r="Q16">
        <v>577</v>
      </c>
      <c r="R16">
        <v>538</v>
      </c>
      <c r="S16">
        <v>773</v>
      </c>
      <c r="T16">
        <v>548</v>
      </c>
      <c r="U16">
        <v>664</v>
      </c>
      <c r="V16">
        <v>199</v>
      </c>
      <c r="W16">
        <v>520</v>
      </c>
      <c r="X16" s="26">
        <v>377</v>
      </c>
      <c r="Y16" s="26">
        <v>427</v>
      </c>
      <c r="Z16" s="26">
        <v>518</v>
      </c>
      <c r="AA16" s="26">
        <v>503</v>
      </c>
      <c r="AB16" s="9">
        <f t="shared" si="0"/>
        <v>12724</v>
      </c>
    </row>
    <row r="17" spans="2:28" x14ac:dyDescent="0.2">
      <c r="B17" t="s">
        <v>87</v>
      </c>
      <c r="C17" t="s">
        <v>81</v>
      </c>
      <c r="D17">
        <v>4</v>
      </c>
      <c r="E17">
        <v>5</v>
      </c>
      <c r="F17">
        <v>12</v>
      </c>
      <c r="G17">
        <v>20</v>
      </c>
      <c r="H17">
        <v>24</v>
      </c>
      <c r="I17">
        <v>34</v>
      </c>
      <c r="J17">
        <v>31</v>
      </c>
      <c r="K17">
        <v>25</v>
      </c>
      <c r="L17">
        <v>13</v>
      </c>
      <c r="M17">
        <v>31</v>
      </c>
      <c r="N17">
        <v>7</v>
      </c>
      <c r="O17">
        <v>12</v>
      </c>
      <c r="P17">
        <v>0</v>
      </c>
      <c r="Q17">
        <v>5</v>
      </c>
      <c r="R17">
        <v>16</v>
      </c>
      <c r="S17">
        <v>18</v>
      </c>
      <c r="T17">
        <v>12</v>
      </c>
      <c r="U17">
        <v>12</v>
      </c>
      <c r="V17">
        <v>5</v>
      </c>
      <c r="W17">
        <v>0</v>
      </c>
      <c r="X17" s="26" t="s">
        <v>83</v>
      </c>
      <c r="Y17" s="26" t="s">
        <v>83</v>
      </c>
      <c r="Z17" s="26">
        <v>44</v>
      </c>
      <c r="AA17" s="26">
        <v>1</v>
      </c>
      <c r="AB17" s="9">
        <f t="shared" si="0"/>
        <v>331</v>
      </c>
    </row>
    <row r="18" spans="2:28" x14ac:dyDescent="0.2">
      <c r="C18" s="16" t="s">
        <v>72</v>
      </c>
      <c r="D18" s="15">
        <f t="shared" ref="D18:V18" si="1">SUM(D4:D17)</f>
        <v>3030</v>
      </c>
      <c r="E18" s="15">
        <f t="shared" si="1"/>
        <v>3686</v>
      </c>
      <c r="F18" s="15">
        <f t="shared" si="1"/>
        <v>4143</v>
      </c>
      <c r="G18" s="15">
        <f t="shared" si="1"/>
        <v>4002</v>
      </c>
      <c r="H18" s="15">
        <f t="shared" si="1"/>
        <v>3948</v>
      </c>
      <c r="I18" s="15">
        <f t="shared" si="1"/>
        <v>3163</v>
      </c>
      <c r="J18" s="15">
        <f t="shared" si="1"/>
        <v>3371</v>
      </c>
      <c r="K18" s="15">
        <f t="shared" si="1"/>
        <v>3414</v>
      </c>
      <c r="L18" s="15">
        <f t="shared" si="1"/>
        <v>3773</v>
      </c>
      <c r="M18" s="15">
        <f t="shared" si="1"/>
        <v>3735</v>
      </c>
      <c r="N18" s="15">
        <f t="shared" si="1"/>
        <v>4029</v>
      </c>
      <c r="O18" s="15">
        <f t="shared" si="1"/>
        <v>3901</v>
      </c>
      <c r="P18" s="15">
        <f t="shared" si="1"/>
        <v>3635</v>
      </c>
      <c r="Q18" s="15">
        <f t="shared" si="1"/>
        <v>3668</v>
      </c>
      <c r="R18" s="15">
        <f t="shared" si="1"/>
        <v>3217</v>
      </c>
      <c r="S18" s="15">
        <f t="shared" si="1"/>
        <v>4433</v>
      </c>
      <c r="T18" s="15">
        <f t="shared" si="1"/>
        <v>4296</v>
      </c>
      <c r="U18" s="15">
        <f t="shared" si="1"/>
        <v>5636</v>
      </c>
      <c r="V18" s="15">
        <f t="shared" si="1"/>
        <v>3125</v>
      </c>
      <c r="W18" s="15">
        <f>SUM(W4:W17)</f>
        <v>4952</v>
      </c>
      <c r="X18" s="27">
        <f>SUM(X4:X17)</f>
        <v>1240</v>
      </c>
      <c r="Y18" s="27">
        <f>SUM(Y4:Y17)</f>
        <v>5732</v>
      </c>
      <c r="Z18" s="27">
        <f>SUM(Z4:Z17)</f>
        <v>5865</v>
      </c>
      <c r="AA18" s="27">
        <f>SUM(AA4:AA17)</f>
        <v>4530</v>
      </c>
      <c r="AB18" s="9">
        <f t="shared" si="0"/>
        <v>94524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AD69-25D3-4A1B-9D1A-DBE16AD15519}">
  <dimension ref="A1:K56"/>
  <sheetViews>
    <sheetView workbookViewId="0"/>
  </sheetViews>
  <sheetFormatPr defaultRowHeight="12.75" x14ac:dyDescent="0.2"/>
  <cols>
    <col min="1" max="1" width="19.28515625" customWidth="1"/>
    <col min="2" max="2" width="54.140625" customWidth="1"/>
    <col min="3" max="3" width="20.5703125" bestFit="1" customWidth="1"/>
    <col min="4" max="4" width="16.42578125" bestFit="1" customWidth="1"/>
    <col min="5" max="11" width="11.5703125" customWidth="1"/>
    <col min="12" max="13" width="13.5703125" bestFit="1" customWidth="1"/>
  </cols>
  <sheetData>
    <row r="1" spans="1:11" ht="25.5" x14ac:dyDescent="0.2">
      <c r="A1" s="6" t="s">
        <v>3</v>
      </c>
      <c r="B1" s="4" t="s">
        <v>222</v>
      </c>
    </row>
    <row r="2" spans="1:11" ht="38.25" x14ac:dyDescent="0.2">
      <c r="A2" s="6" t="s">
        <v>13</v>
      </c>
      <c r="B2" s="8" t="s">
        <v>88</v>
      </c>
    </row>
    <row r="3" spans="1:11" x14ac:dyDescent="0.2">
      <c r="A3" s="6" t="s">
        <v>7</v>
      </c>
      <c r="B3" s="1" t="s">
        <v>89</v>
      </c>
      <c r="C3" s="1" t="s">
        <v>90</v>
      </c>
      <c r="D3" s="1" t="s">
        <v>91</v>
      </c>
      <c r="E3" s="1" t="s">
        <v>92</v>
      </c>
      <c r="F3" s="1" t="s">
        <v>93</v>
      </c>
      <c r="G3" s="1" t="s">
        <v>94</v>
      </c>
      <c r="H3" s="1" t="s">
        <v>95</v>
      </c>
      <c r="I3" s="1" t="s">
        <v>96</v>
      </c>
      <c r="J3" s="1" t="s">
        <v>97</v>
      </c>
      <c r="K3" s="1" t="s">
        <v>98</v>
      </c>
    </row>
    <row r="4" spans="1:11" x14ac:dyDescent="0.2">
      <c r="B4" t="s">
        <v>99</v>
      </c>
      <c r="C4" t="s">
        <v>100</v>
      </c>
    </row>
    <row r="5" spans="1:11" x14ac:dyDescent="0.2">
      <c r="B5" t="s">
        <v>99</v>
      </c>
      <c r="C5" t="s">
        <v>101</v>
      </c>
    </row>
    <row r="6" spans="1:11" x14ac:dyDescent="0.2">
      <c r="B6" t="s">
        <v>99</v>
      </c>
      <c r="C6" t="s">
        <v>102</v>
      </c>
    </row>
    <row r="7" spans="1:11" x14ac:dyDescent="0.2">
      <c r="B7" t="s">
        <v>99</v>
      </c>
      <c r="C7" t="s">
        <v>103</v>
      </c>
    </row>
    <row r="8" spans="1:11" x14ac:dyDescent="0.2">
      <c r="B8" t="s">
        <v>99</v>
      </c>
      <c r="C8" t="s">
        <v>104</v>
      </c>
      <c r="D8" t="s">
        <v>105</v>
      </c>
      <c r="E8" t="s">
        <v>106</v>
      </c>
      <c r="F8" t="s">
        <v>107</v>
      </c>
    </row>
    <row r="9" spans="1:11" x14ac:dyDescent="0.2">
      <c r="B9" t="s">
        <v>99</v>
      </c>
      <c r="C9" t="s">
        <v>108</v>
      </c>
      <c r="D9" t="s">
        <v>105</v>
      </c>
      <c r="E9" t="s">
        <v>109</v>
      </c>
    </row>
    <row r="10" spans="1:11" x14ac:dyDescent="0.2">
      <c r="B10" t="s">
        <v>99</v>
      </c>
      <c r="C10" t="s">
        <v>110</v>
      </c>
      <c r="D10" t="s">
        <v>105</v>
      </c>
      <c r="E10" t="s">
        <v>111</v>
      </c>
    </row>
    <row r="11" spans="1:11" x14ac:dyDescent="0.2">
      <c r="B11" t="s">
        <v>99</v>
      </c>
      <c r="C11" t="s">
        <v>112</v>
      </c>
    </row>
    <row r="12" spans="1:11" x14ac:dyDescent="0.2">
      <c r="B12" t="s">
        <v>99</v>
      </c>
      <c r="C12" t="s">
        <v>113</v>
      </c>
    </row>
    <row r="13" spans="1:11" x14ac:dyDescent="0.2">
      <c r="B13" t="s">
        <v>99</v>
      </c>
      <c r="C13" t="s">
        <v>114</v>
      </c>
      <c r="D13" t="s">
        <v>115</v>
      </c>
      <c r="E13" t="s">
        <v>116</v>
      </c>
    </row>
    <row r="14" spans="1:11" x14ac:dyDescent="0.2">
      <c r="B14" t="s">
        <v>99</v>
      </c>
      <c r="C14" t="s">
        <v>117</v>
      </c>
      <c r="D14" t="s">
        <v>118</v>
      </c>
      <c r="E14" t="s">
        <v>119</v>
      </c>
      <c r="F14" t="s">
        <v>120</v>
      </c>
      <c r="G14" t="s">
        <v>121</v>
      </c>
      <c r="H14" t="s">
        <v>122</v>
      </c>
    </row>
    <row r="15" spans="1:11" x14ac:dyDescent="0.2">
      <c r="B15" t="s">
        <v>99</v>
      </c>
      <c r="C15" t="s">
        <v>123</v>
      </c>
      <c r="D15" t="s">
        <v>105</v>
      </c>
      <c r="E15" t="s">
        <v>106</v>
      </c>
      <c r="G15" t="s">
        <v>124</v>
      </c>
    </row>
    <row r="16" spans="1:11" x14ac:dyDescent="0.2">
      <c r="B16" t="s">
        <v>99</v>
      </c>
      <c r="C16" t="s">
        <v>125</v>
      </c>
    </row>
    <row r="17" spans="2:6" x14ac:dyDescent="0.2">
      <c r="B17" t="s">
        <v>99</v>
      </c>
      <c r="C17" t="s">
        <v>126</v>
      </c>
      <c r="D17" t="s">
        <v>115</v>
      </c>
      <c r="E17" t="s">
        <v>127</v>
      </c>
    </row>
    <row r="18" spans="2:6" x14ac:dyDescent="0.2">
      <c r="B18" t="s">
        <v>99</v>
      </c>
      <c r="C18" t="s">
        <v>128</v>
      </c>
      <c r="D18" t="s">
        <v>115</v>
      </c>
      <c r="E18" t="s">
        <v>129</v>
      </c>
    </row>
    <row r="19" spans="2:6" x14ac:dyDescent="0.2">
      <c r="B19" t="s">
        <v>99</v>
      </c>
      <c r="C19" t="s">
        <v>130</v>
      </c>
      <c r="D19" t="s">
        <v>118</v>
      </c>
      <c r="E19" t="s">
        <v>131</v>
      </c>
      <c r="F19" t="s">
        <v>132</v>
      </c>
    </row>
    <row r="20" spans="2:6" x14ac:dyDescent="0.2">
      <c r="B20" t="s">
        <v>99</v>
      </c>
      <c r="C20" t="s">
        <v>133</v>
      </c>
      <c r="D20" t="s">
        <v>118</v>
      </c>
      <c r="E20" t="s">
        <v>134</v>
      </c>
      <c r="F20" t="s">
        <v>135</v>
      </c>
    </row>
    <row r="21" spans="2:6" x14ac:dyDescent="0.2">
      <c r="B21" t="s">
        <v>99</v>
      </c>
      <c r="C21" t="s">
        <v>136</v>
      </c>
      <c r="D21" t="s">
        <v>115</v>
      </c>
      <c r="E21" t="s">
        <v>137</v>
      </c>
      <c r="F21" t="s">
        <v>138</v>
      </c>
    </row>
    <row r="22" spans="2:6" x14ac:dyDescent="0.2">
      <c r="B22" t="s">
        <v>99</v>
      </c>
      <c r="C22" t="s">
        <v>139</v>
      </c>
      <c r="D22" t="s">
        <v>118</v>
      </c>
      <c r="E22" t="s">
        <v>140</v>
      </c>
      <c r="F22" t="s">
        <v>141</v>
      </c>
    </row>
    <row r="23" spans="2:6" x14ac:dyDescent="0.2">
      <c r="B23" t="s">
        <v>99</v>
      </c>
      <c r="C23" t="s">
        <v>142</v>
      </c>
    </row>
    <row r="24" spans="2:6" x14ac:dyDescent="0.2">
      <c r="B24" t="s">
        <v>99</v>
      </c>
      <c r="C24" t="s">
        <v>143</v>
      </c>
      <c r="D24" t="s">
        <v>105</v>
      </c>
      <c r="E24" t="s">
        <v>144</v>
      </c>
    </row>
    <row r="25" spans="2:6" x14ac:dyDescent="0.2">
      <c r="B25" t="s">
        <v>99</v>
      </c>
      <c r="C25" t="s">
        <v>145</v>
      </c>
    </row>
    <row r="26" spans="2:6" x14ac:dyDescent="0.2">
      <c r="B26" t="s">
        <v>99</v>
      </c>
      <c r="C26" t="s">
        <v>146</v>
      </c>
      <c r="D26" t="s">
        <v>115</v>
      </c>
      <c r="E26" t="s">
        <v>147</v>
      </c>
    </row>
    <row r="27" spans="2:6" x14ac:dyDescent="0.2">
      <c r="B27" t="s">
        <v>99</v>
      </c>
      <c r="C27" t="s">
        <v>148</v>
      </c>
      <c r="D27" t="s">
        <v>118</v>
      </c>
      <c r="E27" t="s">
        <v>149</v>
      </c>
      <c r="F27" t="s">
        <v>150</v>
      </c>
    </row>
    <row r="28" spans="2:6" x14ac:dyDescent="0.2">
      <c r="B28" t="s">
        <v>99</v>
      </c>
      <c r="C28" t="s">
        <v>151</v>
      </c>
      <c r="D28" t="s">
        <v>115</v>
      </c>
      <c r="E28" t="s">
        <v>152</v>
      </c>
    </row>
    <row r="29" spans="2:6" x14ac:dyDescent="0.2">
      <c r="B29" t="s">
        <v>99</v>
      </c>
      <c r="C29" t="s">
        <v>153</v>
      </c>
      <c r="D29" t="s">
        <v>118</v>
      </c>
      <c r="E29" t="s">
        <v>154</v>
      </c>
      <c r="F29" t="s">
        <v>155</v>
      </c>
    </row>
    <row r="30" spans="2:6" x14ac:dyDescent="0.2">
      <c r="B30" t="s">
        <v>99</v>
      </c>
      <c r="C30" t="s">
        <v>156</v>
      </c>
    </row>
    <row r="31" spans="2:6" x14ac:dyDescent="0.2">
      <c r="B31" t="s">
        <v>99</v>
      </c>
      <c r="C31" t="s">
        <v>157</v>
      </c>
    </row>
    <row r="32" spans="2:6" x14ac:dyDescent="0.2">
      <c r="B32" t="s">
        <v>99</v>
      </c>
      <c r="C32" t="s">
        <v>158</v>
      </c>
    </row>
    <row r="33" spans="2:8" x14ac:dyDescent="0.2">
      <c r="B33" t="s">
        <v>99</v>
      </c>
      <c r="C33" t="s">
        <v>159</v>
      </c>
    </row>
    <row r="34" spans="2:8" x14ac:dyDescent="0.2">
      <c r="B34" t="s">
        <v>99</v>
      </c>
      <c r="C34" t="s">
        <v>160</v>
      </c>
    </row>
    <row r="35" spans="2:8" x14ac:dyDescent="0.2">
      <c r="B35" t="s">
        <v>99</v>
      </c>
      <c r="C35" t="s">
        <v>161</v>
      </c>
      <c r="D35" t="s">
        <v>105</v>
      </c>
      <c r="E35" t="s">
        <v>162</v>
      </c>
    </row>
    <row r="36" spans="2:8" x14ac:dyDescent="0.2">
      <c r="B36" t="s">
        <v>99</v>
      </c>
      <c r="C36" t="s">
        <v>163</v>
      </c>
      <c r="D36" t="s">
        <v>118</v>
      </c>
      <c r="E36" t="s">
        <v>164</v>
      </c>
      <c r="F36" t="s">
        <v>165</v>
      </c>
      <c r="G36" t="s">
        <v>166</v>
      </c>
    </row>
    <row r="37" spans="2:8" x14ac:dyDescent="0.2">
      <c r="B37" t="s">
        <v>99</v>
      </c>
      <c r="C37" t="s">
        <v>167</v>
      </c>
      <c r="D37" t="s">
        <v>118</v>
      </c>
      <c r="E37" t="s">
        <v>168</v>
      </c>
      <c r="F37" t="s">
        <v>169</v>
      </c>
      <c r="G37" t="s">
        <v>170</v>
      </c>
    </row>
    <row r="38" spans="2:8" x14ac:dyDescent="0.2">
      <c r="B38" t="s">
        <v>99</v>
      </c>
      <c r="C38" t="s">
        <v>171</v>
      </c>
      <c r="D38" t="s">
        <v>118</v>
      </c>
      <c r="E38" t="s">
        <v>172</v>
      </c>
      <c r="F38" t="s">
        <v>173</v>
      </c>
      <c r="H38" t="s">
        <v>174</v>
      </c>
    </row>
    <row r="39" spans="2:8" x14ac:dyDescent="0.2">
      <c r="B39" t="s">
        <v>99</v>
      </c>
      <c r="C39" t="s">
        <v>175</v>
      </c>
      <c r="D39" t="s">
        <v>118</v>
      </c>
      <c r="E39" t="s">
        <v>176</v>
      </c>
      <c r="F39" t="s">
        <v>177</v>
      </c>
      <c r="G39" t="s">
        <v>178</v>
      </c>
    </row>
    <row r="40" spans="2:8" x14ac:dyDescent="0.2">
      <c r="B40" t="s">
        <v>99</v>
      </c>
      <c r="C40" t="s">
        <v>179</v>
      </c>
      <c r="D40" t="s">
        <v>118</v>
      </c>
      <c r="E40" t="s">
        <v>180</v>
      </c>
      <c r="F40" t="s">
        <v>181</v>
      </c>
    </row>
    <row r="41" spans="2:8" x14ac:dyDescent="0.2">
      <c r="B41" t="s">
        <v>99</v>
      </c>
      <c r="C41" t="s">
        <v>182</v>
      </c>
      <c r="D41" t="s">
        <v>105</v>
      </c>
      <c r="E41" t="s">
        <v>183</v>
      </c>
    </row>
    <row r="42" spans="2:8" x14ac:dyDescent="0.2">
      <c r="B42" t="s">
        <v>99</v>
      </c>
      <c r="C42" t="s">
        <v>184</v>
      </c>
      <c r="D42" t="s">
        <v>118</v>
      </c>
      <c r="E42" t="s">
        <v>185</v>
      </c>
      <c r="F42" t="s">
        <v>186</v>
      </c>
      <c r="G42" t="s">
        <v>187</v>
      </c>
      <c r="H42" t="s">
        <v>188</v>
      </c>
    </row>
    <row r="43" spans="2:8" x14ac:dyDescent="0.2">
      <c r="B43" t="s">
        <v>99</v>
      </c>
      <c r="C43" t="s">
        <v>189</v>
      </c>
    </row>
    <row r="44" spans="2:8" x14ac:dyDescent="0.2">
      <c r="B44" t="s">
        <v>99</v>
      </c>
      <c r="C44" t="s">
        <v>190</v>
      </c>
      <c r="D44" t="s">
        <v>105</v>
      </c>
      <c r="E44" t="s">
        <v>191</v>
      </c>
    </row>
    <row r="45" spans="2:8" x14ac:dyDescent="0.2">
      <c r="B45" t="s">
        <v>99</v>
      </c>
      <c r="C45" t="s">
        <v>192</v>
      </c>
      <c r="D45" t="s">
        <v>118</v>
      </c>
      <c r="E45" t="s">
        <v>173</v>
      </c>
      <c r="F45" t="s">
        <v>193</v>
      </c>
    </row>
    <row r="46" spans="2:8" x14ac:dyDescent="0.2">
      <c r="B46" t="s">
        <v>99</v>
      </c>
      <c r="C46" t="s">
        <v>194</v>
      </c>
      <c r="D46" t="s">
        <v>105</v>
      </c>
      <c r="E46" t="s">
        <v>195</v>
      </c>
    </row>
    <row r="47" spans="2:8" x14ac:dyDescent="0.2">
      <c r="B47" t="s">
        <v>99</v>
      </c>
      <c r="C47" t="s">
        <v>196</v>
      </c>
      <c r="D47" t="s">
        <v>118</v>
      </c>
      <c r="E47" t="s">
        <v>197</v>
      </c>
      <c r="F47" t="s">
        <v>198</v>
      </c>
    </row>
    <row r="48" spans="2:8" x14ac:dyDescent="0.2">
      <c r="B48" t="s">
        <v>99</v>
      </c>
      <c r="C48" t="s">
        <v>199</v>
      </c>
    </row>
    <row r="49" spans="2:11" x14ac:dyDescent="0.2">
      <c r="B49" t="s">
        <v>99</v>
      </c>
      <c r="C49" t="s">
        <v>200</v>
      </c>
    </row>
    <row r="50" spans="2:11" x14ac:dyDescent="0.2">
      <c r="B50" t="s">
        <v>99</v>
      </c>
      <c r="C50" t="s">
        <v>201</v>
      </c>
      <c r="D50" t="s">
        <v>115</v>
      </c>
      <c r="E50" t="s">
        <v>202</v>
      </c>
    </row>
    <row r="51" spans="2:11" x14ac:dyDescent="0.2">
      <c r="B51" t="s">
        <v>99</v>
      </c>
      <c r="C51" t="s">
        <v>203</v>
      </c>
      <c r="D51" t="s">
        <v>118</v>
      </c>
      <c r="E51" t="s">
        <v>204</v>
      </c>
      <c r="F51" t="s">
        <v>205</v>
      </c>
    </row>
    <row r="52" spans="2:11" x14ac:dyDescent="0.2">
      <c r="B52" t="s">
        <v>99</v>
      </c>
      <c r="C52" t="s">
        <v>206</v>
      </c>
    </row>
    <row r="53" spans="2:11" x14ac:dyDescent="0.2">
      <c r="B53" t="s">
        <v>99</v>
      </c>
      <c r="C53" t="s">
        <v>207</v>
      </c>
    </row>
    <row r="54" spans="2:11" x14ac:dyDescent="0.2">
      <c r="B54" t="s">
        <v>99</v>
      </c>
      <c r="C54" t="s">
        <v>208</v>
      </c>
    </row>
    <row r="55" spans="2:11" x14ac:dyDescent="0.2">
      <c r="B55" t="s">
        <v>99</v>
      </c>
      <c r="C55" t="s">
        <v>209</v>
      </c>
      <c r="D55" t="s">
        <v>210</v>
      </c>
      <c r="E55" t="s">
        <v>211</v>
      </c>
    </row>
    <row r="56" spans="2:11" x14ac:dyDescent="0.2">
      <c r="B56" t="s">
        <v>212</v>
      </c>
      <c r="C56" t="s">
        <v>213</v>
      </c>
      <c r="D56" t="s">
        <v>115</v>
      </c>
      <c r="E56" t="s">
        <v>214</v>
      </c>
      <c r="G56" t="s">
        <v>215</v>
      </c>
      <c r="H56" t="s">
        <v>216</v>
      </c>
      <c r="I56" t="s">
        <v>217</v>
      </c>
      <c r="J56" t="s">
        <v>218</v>
      </c>
      <c r="K56" t="s">
        <v>219</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0DE308-3329-4B5A-8B3F-3E2304B310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7119E0-E0A6-4BC5-8B77-222CCD70F172}">
  <ds:schemaRefs>
    <ds:schemaRef ds:uri="http://schemas.microsoft.com/office/2006/metadata/properties"/>
    <ds:schemaRef ds:uri="http://schemas.microsoft.com/office/infopath/2007/PartnerControls"/>
    <ds:schemaRef ds:uri="a82c12e9-f0fe-44ba-8a31-bf8257c71c77"/>
    <ds:schemaRef ds:uri="20867c8d-1cc9-4acd-a073-94634f6a764f"/>
  </ds:schemaRefs>
</ds:datastoreItem>
</file>

<file path=customXml/itemProps3.xml><?xml version="1.0" encoding="utf-8"?>
<ds:datastoreItem xmlns:ds="http://schemas.openxmlformats.org/officeDocument/2006/customXml" ds:itemID="{7FD5F7E2-5C10-4EF1-80A8-6DD71C90B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I. Guidance 213</vt:lpstr>
      <vt:lpstr>II. Duration of Use</vt:lpstr>
      <vt:lpstr>III. KP - Defined Durations</vt:lpstr>
      <vt:lpstr>IV. KP - Label Transition</vt:lpstr>
      <vt:lpstr>V. VFD Inspections</vt:lpstr>
      <vt:lpstr>VI. Isolates Analyzed</vt:lpstr>
      <vt:lpstr>VII. AMR Partner Labs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FDA</dc:creator>
  <cp:keywords/>
  <dc:description/>
  <cp:lastModifiedBy>Cecil, Matthew</cp:lastModifiedBy>
  <cp:revision/>
  <dcterms:created xsi:type="dcterms:W3CDTF">2018-12-04T12:57:07Z</dcterms:created>
  <dcterms:modified xsi:type="dcterms:W3CDTF">2026-01-29T17:10:03Z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