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da.sharepoint.com/sites/FDA-Track/Test Docs/FDA-TRACK/User Fee TRACK/BsUFA/3 - Dataset Downloads/FY23/"/>
    </mc:Choice>
  </mc:AlternateContent>
  <xr:revisionPtr revIDLastSave="8" documentId="8_{CB2498C9-DE0D-42CB-9338-4937333F3FE7}" xr6:coauthVersionLast="47" xr6:coauthVersionMax="47" xr10:uidLastSave="{0D677062-AD0E-4FFC-8DBD-6285429652F9}"/>
  <bookViews>
    <workbookView xWindow="0" yWindow="330" windowWidth="28800" windowHeight="15270" xr2:uid="{00000000-000D-0000-FFFF-FFFF00000000}"/>
  </bookViews>
  <sheets>
    <sheet name="Procedural Notifications" sheetId="1" r:id="rId1"/>
  </sheets>
  <definedNames>
    <definedName name="_xlnm._FilterDatabase" localSheetId="0" hidden="1">'Procedural Notifications'!$A$1:$O$13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5" i="1" l="1"/>
  <c r="G25" i="1"/>
  <c r="O25" i="1" s="1"/>
  <c r="M24" i="1"/>
  <c r="H24" i="1"/>
  <c r="G24" i="1"/>
  <c r="O24" i="1" s="1"/>
  <c r="H23" i="1"/>
  <c r="G23" i="1"/>
  <c r="I23" i="1" s="1"/>
  <c r="M22" i="1"/>
  <c r="H22" i="1"/>
  <c r="G22" i="1"/>
  <c r="O22" i="1" s="1"/>
  <c r="M21" i="1"/>
  <c r="I21" i="1"/>
  <c r="H21" i="1"/>
  <c r="G21" i="1"/>
  <c r="O21" i="1" s="1"/>
  <c r="O20" i="1"/>
  <c r="M20" i="1"/>
  <c r="H20" i="1"/>
  <c r="G20" i="1"/>
  <c r="I20" i="1" s="1"/>
  <c r="M19" i="1"/>
  <c r="H19" i="1"/>
  <c r="G19" i="1"/>
  <c r="O19" i="1" s="1"/>
  <c r="M18" i="1"/>
  <c r="I18" i="1"/>
  <c r="H18" i="1"/>
  <c r="G18" i="1"/>
  <c r="O18" i="1" s="1"/>
  <c r="O17" i="1"/>
  <c r="M17" i="1"/>
  <c r="H17" i="1"/>
  <c r="G17" i="1"/>
  <c r="I19" i="1" s="1"/>
  <c r="H16" i="1"/>
  <c r="G16" i="1"/>
  <c r="O16" i="1" s="1"/>
  <c r="H15" i="1"/>
  <c r="G15" i="1"/>
  <c r="O15" i="1" s="1"/>
  <c r="H14" i="1"/>
  <c r="G14" i="1"/>
  <c r="M15" i="1" s="1"/>
  <c r="H13" i="1"/>
  <c r="G13" i="1"/>
  <c r="O13" i="1" s="1"/>
  <c r="H12" i="1"/>
  <c r="G12" i="1"/>
  <c r="O12" i="1" s="1"/>
  <c r="H11" i="1"/>
  <c r="G11" i="1"/>
  <c r="I13" i="1" s="1"/>
  <c r="H10" i="1"/>
  <c r="G10" i="1"/>
  <c r="O10" i="1" s="1"/>
  <c r="H9" i="1"/>
  <c r="G9" i="1"/>
  <c r="O9" i="1" s="1"/>
  <c r="H8" i="1"/>
  <c r="G8" i="1"/>
  <c r="M10" i="1" s="1"/>
  <c r="O7" i="1"/>
  <c r="H7" i="1"/>
  <c r="G7" i="1"/>
  <c r="H6" i="1"/>
  <c r="G6" i="1"/>
  <c r="O6" i="1" s="1"/>
  <c r="H5" i="1"/>
  <c r="G5" i="1"/>
  <c r="I5" i="1" s="1"/>
  <c r="H4" i="1"/>
  <c r="G4" i="1"/>
  <c r="O4" i="1" s="1"/>
  <c r="M3" i="1"/>
  <c r="H3" i="1"/>
  <c r="G3" i="1"/>
  <c r="O3" i="1" s="1"/>
  <c r="H2" i="1"/>
  <c r="G2" i="1"/>
  <c r="O2" i="1" s="1"/>
  <c r="M5" i="1" l="1"/>
  <c r="I6" i="1"/>
  <c r="M6" i="1"/>
  <c r="O23" i="1"/>
  <c r="M13" i="1"/>
  <c r="M12" i="1"/>
  <c r="O5" i="1"/>
  <c r="I12" i="1"/>
  <c r="I17" i="1"/>
  <c r="M23" i="1"/>
  <c r="I3" i="1"/>
  <c r="I11" i="1"/>
  <c r="I24" i="1"/>
  <c r="M11" i="1"/>
  <c r="O11" i="1"/>
  <c r="M25" i="1"/>
  <c r="M16" i="1"/>
  <c r="I8" i="1"/>
  <c r="I14" i="1"/>
  <c r="M8" i="1"/>
  <c r="M14" i="1"/>
  <c r="I22" i="1"/>
  <c r="I10" i="1"/>
  <c r="I16" i="1"/>
  <c r="O14" i="1"/>
  <c r="M4" i="1"/>
  <c r="I9" i="1"/>
  <c r="I15" i="1"/>
  <c r="I4" i="1"/>
  <c r="I2" i="1"/>
  <c r="M9" i="1"/>
  <c r="O8" i="1"/>
  <c r="M2" i="1"/>
  <c r="I7" i="1"/>
  <c r="I25" i="1"/>
  <c r="M7" i="1"/>
</calcChain>
</file>

<file path=xl/sharedStrings.xml><?xml version="1.0" encoding="utf-8"?>
<sst xmlns="http://schemas.openxmlformats.org/spreadsheetml/2006/main" count="159" uniqueCount="36">
  <si>
    <t>Fiscal Year</t>
  </si>
  <si>
    <t>BsUFA Submission Type</t>
  </si>
  <si>
    <t>Goal Name</t>
  </si>
  <si>
    <t>Review Status</t>
  </si>
  <si>
    <t>Total Submissions</t>
  </si>
  <si>
    <t>Goal Timeline</t>
  </si>
  <si>
    <t>Total</t>
  </si>
  <si>
    <t>Percent On Time</t>
  </si>
  <si>
    <t>Performance Goal</t>
  </si>
  <si>
    <t>Preliminary</t>
  </si>
  <si>
    <t>Goal Met Status</t>
  </si>
  <si>
    <t>Data As Of</t>
  </si>
  <si>
    <t>Percent of Total</t>
  </si>
  <si>
    <t>On Time</t>
  </si>
  <si>
    <t>Goal Met</t>
  </si>
  <si>
    <t>Y</t>
  </si>
  <si>
    <t>Currently Meeting, Pending</t>
  </si>
  <si>
    <t>Pending</t>
  </si>
  <si>
    <t>Overdue</t>
  </si>
  <si>
    <t>Review of Proprietary Names Submitted During BPD Phase</t>
  </si>
  <si>
    <t>Review of Proprietary Names Submitted During Application Review</t>
  </si>
  <si>
    <t>74 Days</t>
  </si>
  <si>
    <t>90 Days</t>
  </si>
  <si>
    <t>180 Days</t>
  </si>
  <si>
    <t>Highest Possible Final Performance</t>
  </si>
  <si>
    <t>Goal Not Met</t>
  </si>
  <si>
    <t>Notification of Issues Identified During Filing Review for Supplements with Clinical Data</t>
  </si>
  <si>
    <t>N</t>
  </si>
  <si>
    <t>Notification of Planned Review Timeline for Supplements with Clinical Data</t>
  </si>
  <si>
    <t>60 Days</t>
  </si>
  <si>
    <t>Will Meet Goal</t>
  </si>
  <si>
    <t>Currently Not Meeting, Pending</t>
  </si>
  <si>
    <t xml:space="preserve">Procedural Notifications </t>
  </si>
  <si>
    <t>Notification of Issues Identified During the Filing Review for Category E and F Supplements**</t>
  </si>
  <si>
    <t>Notification of Receipt and Planned Review Timeline for Original Category A through D Supplements**</t>
  </si>
  <si>
    <t>Actions On Time/Completed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</si>
</sst>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5">
    <xf numFmtId="0" fontId="0" fillId="0" borderId="0" xfId="0"/>
    <xf numFmtId="14" fontId="0" fillId="0" borderId="0" xfId="0" applyNumberFormat="1"/>
    <xf numFmtId="0" fontId="16" fillId="0" borderId="0" xfId="0" applyFont="1" applyAlignment="1">
      <alignment horizontal="center" vertical="top"/>
    </xf>
    <xf numFmtId="9" fontId="16" fillId="0" borderId="0" xfId="42" applyFont="1" applyAlignment="1">
      <alignment horizontal="center" vertical="top"/>
    </xf>
    <xf numFmtId="9" fontId="0" fillId="0" borderId="0" xfId="42" applyFon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2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5"/>
  <sheetViews>
    <sheetView tabSelected="1" zoomScaleNormal="100" workbookViewId="0"/>
  </sheetViews>
  <sheetFormatPr defaultRowHeight="15" x14ac:dyDescent="0.25"/>
  <cols>
    <col min="1" max="1" width="14.85546875" bestFit="1" customWidth="1"/>
    <col min="2" max="2" width="36.85546875" bestFit="1" customWidth="1"/>
    <col min="3" max="3" width="94.28515625" bestFit="1" customWidth="1"/>
    <col min="4" max="4" width="18.140625" bestFit="1" customWidth="1"/>
    <col min="5" max="5" width="21.5703125" bestFit="1" customWidth="1"/>
    <col min="6" max="6" width="18.140625" bestFit="1" customWidth="1"/>
    <col min="7" max="7" width="10" bestFit="1" customWidth="1"/>
    <col min="8" max="8" width="20.42578125" style="4" bestFit="1" customWidth="1"/>
    <col min="9" max="9" width="37.42578125" style="4" bestFit="1" customWidth="1"/>
    <col min="10" max="10" width="21.85546875" style="4" bestFit="1" customWidth="1"/>
    <col min="11" max="11" width="15.85546875" bestFit="1" customWidth="1"/>
    <col min="12" max="12" width="29.85546875" bestFit="1" customWidth="1"/>
    <col min="13" max="13" width="31.42578125" customWidth="1"/>
    <col min="14" max="14" width="14.7109375" bestFit="1" customWidth="1"/>
    <col min="15" max="15" width="19.7109375" style="4" bestFit="1" customWidth="1"/>
  </cols>
  <sheetData>
    <row r="1" spans="1:15" s="2" customForma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3" t="s">
        <v>24</v>
      </c>
      <c r="J1" s="3" t="s">
        <v>8</v>
      </c>
      <c r="K1" s="2" t="s">
        <v>9</v>
      </c>
      <c r="L1" s="2" t="s">
        <v>10</v>
      </c>
      <c r="M1" s="2" t="s">
        <v>35</v>
      </c>
      <c r="N1" s="2" t="s">
        <v>11</v>
      </c>
      <c r="O1" s="3" t="s">
        <v>12</v>
      </c>
    </row>
    <row r="2" spans="1:15" x14ac:dyDescent="0.25">
      <c r="A2">
        <v>2022</v>
      </c>
      <c r="B2" t="s">
        <v>32</v>
      </c>
      <c r="C2" t="s">
        <v>26</v>
      </c>
      <c r="D2" t="s">
        <v>13</v>
      </c>
      <c r="E2">
        <v>8</v>
      </c>
      <c r="F2" t="s">
        <v>21</v>
      </c>
      <c r="G2">
        <f>SUM(E2:E4)</f>
        <v>8</v>
      </c>
      <c r="H2" s="4">
        <f>IFERROR(E2/(E2+E4),0)</f>
        <v>1</v>
      </c>
      <c r="I2" s="4">
        <f>IFERROR((E2+E3)/G2,0)</f>
        <v>1</v>
      </c>
      <c r="J2" s="4">
        <v>0.9</v>
      </c>
      <c r="K2" t="s">
        <v>27</v>
      </c>
      <c r="L2" t="s">
        <v>14</v>
      </c>
      <c r="M2" t="str">
        <f>IF(K2="Y",(E2+E4) &amp; " of " &amp; G2,E2 &amp; " of " &amp; G2)</f>
        <v>8 of 8</v>
      </c>
      <c r="N2" s="1">
        <v>45199</v>
      </c>
      <c r="O2" s="4">
        <f t="shared" ref="O2:O25" si="0">IFERROR(E2/G2,0)</f>
        <v>1</v>
      </c>
    </row>
    <row r="3" spans="1:15" x14ac:dyDescent="0.25">
      <c r="A3">
        <v>2022</v>
      </c>
      <c r="B3" t="s">
        <v>32</v>
      </c>
      <c r="C3" t="s">
        <v>26</v>
      </c>
      <c r="D3" t="s">
        <v>17</v>
      </c>
      <c r="E3">
        <v>0</v>
      </c>
      <c r="F3" t="s">
        <v>21</v>
      </c>
      <c r="G3">
        <f>SUM(E2:E4)</f>
        <v>8</v>
      </c>
      <c r="H3" s="4">
        <f>IFERROR(E2/(E2+E4),0)</f>
        <v>1</v>
      </c>
      <c r="I3" s="4">
        <f>IFERROR((E2+E3)/G2,0)</f>
        <v>1</v>
      </c>
      <c r="J3" s="4">
        <v>0.9</v>
      </c>
      <c r="K3" t="s">
        <v>27</v>
      </c>
      <c r="L3" t="s">
        <v>14</v>
      </c>
      <c r="M3" t="str">
        <f>IF(K2="Y",(E2+E4) &amp; " of " &amp; G2,E2 &amp; " of " &amp; G2)</f>
        <v>8 of 8</v>
      </c>
      <c r="N3" s="1">
        <v>45199</v>
      </c>
      <c r="O3" s="4">
        <f t="shared" si="0"/>
        <v>0</v>
      </c>
    </row>
    <row r="4" spans="1:15" x14ac:dyDescent="0.25">
      <c r="A4">
        <v>2022</v>
      </c>
      <c r="B4" t="s">
        <v>32</v>
      </c>
      <c r="C4" t="s">
        <v>26</v>
      </c>
      <c r="D4" t="s">
        <v>18</v>
      </c>
      <c r="E4">
        <v>0</v>
      </c>
      <c r="F4" t="s">
        <v>21</v>
      </c>
      <c r="G4">
        <f>SUM(E2:E4)</f>
        <v>8</v>
      </c>
      <c r="H4" s="4">
        <f>IFERROR(E2/(E2+E4),0)</f>
        <v>1</v>
      </c>
      <c r="I4" s="4">
        <f>IFERROR((E2+E3)/G2,0)</f>
        <v>1</v>
      </c>
      <c r="J4" s="4">
        <v>0.9</v>
      </c>
      <c r="K4" t="s">
        <v>27</v>
      </c>
      <c r="L4" t="s">
        <v>14</v>
      </c>
      <c r="M4" t="str">
        <f>IF(K2="Y",(E2+E4) &amp; " of " &amp; G2,E2 &amp; " of " &amp; G2)</f>
        <v>8 of 8</v>
      </c>
      <c r="N4" s="1">
        <v>45199</v>
      </c>
      <c r="O4" s="4">
        <f t="shared" si="0"/>
        <v>0</v>
      </c>
    </row>
    <row r="5" spans="1:15" x14ac:dyDescent="0.25">
      <c r="A5">
        <v>2022</v>
      </c>
      <c r="B5" t="s">
        <v>32</v>
      </c>
      <c r="C5" t="s">
        <v>28</v>
      </c>
      <c r="D5" t="s">
        <v>13</v>
      </c>
      <c r="E5">
        <v>8</v>
      </c>
      <c r="F5" t="s">
        <v>21</v>
      </c>
      <c r="G5">
        <f>SUM(E5:E7)</f>
        <v>8</v>
      </c>
      <c r="H5" s="4">
        <f>IFERROR(E5/(E5+E7),0)</f>
        <v>1</v>
      </c>
      <c r="I5" s="4">
        <f>IFERROR((E5+E6)/G5,0)</f>
        <v>1</v>
      </c>
      <c r="J5" s="4">
        <v>0.9</v>
      </c>
      <c r="K5" t="s">
        <v>27</v>
      </c>
      <c r="L5" t="s">
        <v>14</v>
      </c>
      <c r="M5" t="str">
        <f>IF(K5="Y",(E5+E7) &amp; " of " &amp; G5,E5 &amp; " of " &amp; G5)</f>
        <v>8 of 8</v>
      </c>
      <c r="N5" s="1">
        <v>45199</v>
      </c>
      <c r="O5" s="4">
        <f t="shared" si="0"/>
        <v>1</v>
      </c>
    </row>
    <row r="6" spans="1:15" x14ac:dyDescent="0.25">
      <c r="A6">
        <v>2022</v>
      </c>
      <c r="B6" t="s">
        <v>32</v>
      </c>
      <c r="C6" t="s">
        <v>28</v>
      </c>
      <c r="D6" t="s">
        <v>17</v>
      </c>
      <c r="E6">
        <v>0</v>
      </c>
      <c r="F6" t="s">
        <v>21</v>
      </c>
      <c r="G6">
        <f>SUM(E5:E7)</f>
        <v>8</v>
      </c>
      <c r="H6" s="4">
        <f>IFERROR(E5/(E5+E7),0)</f>
        <v>1</v>
      </c>
      <c r="I6" s="4">
        <f>IFERROR((E5+E6)/G5,0)</f>
        <v>1</v>
      </c>
      <c r="J6" s="4">
        <v>0.9</v>
      </c>
      <c r="K6" t="s">
        <v>27</v>
      </c>
      <c r="L6" t="s">
        <v>14</v>
      </c>
      <c r="M6" t="str">
        <f>IF(K5="Y",(E5+E7) &amp; " of " &amp; G5,E5 &amp; " of " &amp; G5)</f>
        <v>8 of 8</v>
      </c>
      <c r="N6" s="1">
        <v>45199</v>
      </c>
      <c r="O6" s="4">
        <f t="shared" si="0"/>
        <v>0</v>
      </c>
    </row>
    <row r="7" spans="1:15" x14ac:dyDescent="0.25">
      <c r="A7">
        <v>2022</v>
      </c>
      <c r="B7" t="s">
        <v>32</v>
      </c>
      <c r="C7" t="s">
        <v>28</v>
      </c>
      <c r="D7" t="s">
        <v>18</v>
      </c>
      <c r="E7">
        <v>0</v>
      </c>
      <c r="F7" t="s">
        <v>21</v>
      </c>
      <c r="G7">
        <f>SUM(E5:E7)</f>
        <v>8</v>
      </c>
      <c r="H7" s="4">
        <f>IFERROR(E5/(E5+E7),0)</f>
        <v>1</v>
      </c>
      <c r="I7" s="4">
        <f>IFERROR((E5+E6)/G5,0)</f>
        <v>1</v>
      </c>
      <c r="J7" s="4">
        <v>0.9</v>
      </c>
      <c r="K7" t="s">
        <v>27</v>
      </c>
      <c r="L7" t="s">
        <v>14</v>
      </c>
      <c r="M7" t="str">
        <f>IF(K5="Y",(E5+E7) &amp; " of " &amp; G5,E5 &amp; " of " &amp; G5)</f>
        <v>8 of 8</v>
      </c>
      <c r="N7" s="1">
        <v>45199</v>
      </c>
      <c r="O7" s="4">
        <f t="shared" si="0"/>
        <v>0</v>
      </c>
    </row>
    <row r="8" spans="1:15" x14ac:dyDescent="0.25">
      <c r="A8">
        <v>2022</v>
      </c>
      <c r="B8" t="s">
        <v>32</v>
      </c>
      <c r="C8" t="s">
        <v>20</v>
      </c>
      <c r="D8" t="s">
        <v>13</v>
      </c>
      <c r="E8">
        <v>23</v>
      </c>
      <c r="F8" t="s">
        <v>22</v>
      </c>
      <c r="G8">
        <f>SUM(E8:E10)</f>
        <v>24</v>
      </c>
      <c r="H8" s="4">
        <f>IFERROR(E8/(E8+E10),0)</f>
        <v>0.95833333333333337</v>
      </c>
      <c r="I8" s="4">
        <f>IFERROR((E8+E9)/G8,0)</f>
        <v>0.95833333333333337</v>
      </c>
      <c r="J8" s="4">
        <v>0.9</v>
      </c>
      <c r="K8" t="s">
        <v>27</v>
      </c>
      <c r="L8" t="s">
        <v>14</v>
      </c>
      <c r="M8" t="str">
        <f>IF(K8="Y",(E8+E10) &amp; " of " &amp; G8,E8 &amp; " of " &amp; G8)</f>
        <v>23 of 24</v>
      </c>
      <c r="N8" s="1">
        <v>45199</v>
      </c>
      <c r="O8" s="4">
        <f t="shared" si="0"/>
        <v>0.95833333333333337</v>
      </c>
    </row>
    <row r="9" spans="1:15" x14ac:dyDescent="0.25">
      <c r="A9">
        <v>2022</v>
      </c>
      <c r="B9" t="s">
        <v>32</v>
      </c>
      <c r="C9" t="s">
        <v>20</v>
      </c>
      <c r="D9" t="s">
        <v>17</v>
      </c>
      <c r="E9">
        <v>0</v>
      </c>
      <c r="F9" t="s">
        <v>22</v>
      </c>
      <c r="G9">
        <f>SUM(E8:E10)</f>
        <v>24</v>
      </c>
      <c r="H9" s="4">
        <f>IFERROR(E8/(E8+E10),0)</f>
        <v>0.95833333333333337</v>
      </c>
      <c r="I9" s="4">
        <f>IFERROR((E8+E9)/G8,0)</f>
        <v>0.95833333333333337</v>
      </c>
      <c r="J9" s="4">
        <v>0.9</v>
      </c>
      <c r="K9" t="s">
        <v>27</v>
      </c>
      <c r="L9" t="s">
        <v>14</v>
      </c>
      <c r="M9" t="str">
        <f>IF(K8="Y",(E8+E10) &amp; " of " &amp; G8,E8 &amp; " of " &amp; G8)</f>
        <v>23 of 24</v>
      </c>
      <c r="N9" s="1">
        <v>45199</v>
      </c>
      <c r="O9" s="4">
        <f t="shared" si="0"/>
        <v>0</v>
      </c>
    </row>
    <row r="10" spans="1:15" x14ac:dyDescent="0.25">
      <c r="A10">
        <v>2022</v>
      </c>
      <c r="B10" t="s">
        <v>32</v>
      </c>
      <c r="C10" t="s">
        <v>20</v>
      </c>
      <c r="D10" t="s">
        <v>18</v>
      </c>
      <c r="E10">
        <v>1</v>
      </c>
      <c r="F10" t="s">
        <v>22</v>
      </c>
      <c r="G10">
        <f>SUM(E8:E10)</f>
        <v>24</v>
      </c>
      <c r="H10" s="4">
        <f>IFERROR(E8/(E8+E10),0)</f>
        <v>0.95833333333333337</v>
      </c>
      <c r="I10" s="4">
        <f>IFERROR((E8+E9)/G8,0)</f>
        <v>0.95833333333333337</v>
      </c>
      <c r="J10" s="4">
        <v>0.9</v>
      </c>
      <c r="K10" t="s">
        <v>27</v>
      </c>
      <c r="L10" t="s">
        <v>14</v>
      </c>
      <c r="M10" t="str">
        <f>IF(K8="Y",(E8+E10) &amp; " of " &amp; G8,E8 &amp; " of " &amp; G8)</f>
        <v>23 of 24</v>
      </c>
      <c r="N10" s="1">
        <v>45199</v>
      </c>
      <c r="O10" s="4">
        <f t="shared" si="0"/>
        <v>4.1666666666666664E-2</v>
      </c>
    </row>
    <row r="11" spans="1:15" x14ac:dyDescent="0.25">
      <c r="A11">
        <v>2022</v>
      </c>
      <c r="B11" t="s">
        <v>32</v>
      </c>
      <c r="C11" t="s">
        <v>19</v>
      </c>
      <c r="D11" t="s">
        <v>13</v>
      </c>
      <c r="E11">
        <v>2</v>
      </c>
      <c r="F11" t="s">
        <v>23</v>
      </c>
      <c r="G11">
        <f>SUM(E11:E13)</f>
        <v>12</v>
      </c>
      <c r="H11" s="4">
        <f>IFERROR(E11/(E11+E13),0)</f>
        <v>0.16666666666666666</v>
      </c>
      <c r="I11" s="4">
        <f>IFERROR((E11+E12)/G11,0)</f>
        <v>0.16666666666666666</v>
      </c>
      <c r="J11" s="4">
        <v>0.9</v>
      </c>
      <c r="K11" t="s">
        <v>27</v>
      </c>
      <c r="L11" t="s">
        <v>25</v>
      </c>
      <c r="M11" t="str">
        <f>IF(K11="Y",(E11+E13) &amp; " of " &amp; G11,E11 &amp; " of " &amp; G11)</f>
        <v>2 of 12</v>
      </c>
      <c r="N11" s="1">
        <v>45199</v>
      </c>
      <c r="O11" s="4">
        <f t="shared" si="0"/>
        <v>0.16666666666666666</v>
      </c>
    </row>
    <row r="12" spans="1:15" x14ac:dyDescent="0.25">
      <c r="A12">
        <v>2022</v>
      </c>
      <c r="B12" t="s">
        <v>32</v>
      </c>
      <c r="C12" t="s">
        <v>19</v>
      </c>
      <c r="D12" t="s">
        <v>17</v>
      </c>
      <c r="E12">
        <v>0</v>
      </c>
      <c r="F12" t="s">
        <v>23</v>
      </c>
      <c r="G12">
        <f>SUM(E11:E13)</f>
        <v>12</v>
      </c>
      <c r="H12" s="4">
        <f>IFERROR(E11/(E11+E13),0)</f>
        <v>0.16666666666666666</v>
      </c>
      <c r="I12" s="4">
        <f>IFERROR((E11+E12)/G11,0)</f>
        <v>0.16666666666666666</v>
      </c>
      <c r="J12" s="4">
        <v>0.9</v>
      </c>
      <c r="K12" t="s">
        <v>27</v>
      </c>
      <c r="L12" t="s">
        <v>25</v>
      </c>
      <c r="M12" t="str">
        <f>IF(K11="Y",(E11+E13) &amp; " of " &amp; G11,E11 &amp; " of " &amp; G11)</f>
        <v>2 of 12</v>
      </c>
      <c r="N12" s="1">
        <v>45199</v>
      </c>
      <c r="O12" s="4">
        <f t="shared" si="0"/>
        <v>0</v>
      </c>
    </row>
    <row r="13" spans="1:15" x14ac:dyDescent="0.25">
      <c r="A13">
        <v>2022</v>
      </c>
      <c r="B13" t="s">
        <v>32</v>
      </c>
      <c r="C13" t="s">
        <v>19</v>
      </c>
      <c r="D13" t="s">
        <v>18</v>
      </c>
      <c r="E13">
        <v>10</v>
      </c>
      <c r="F13" t="s">
        <v>23</v>
      </c>
      <c r="G13">
        <f>SUM(E11:E13)</f>
        <v>12</v>
      </c>
      <c r="H13" s="4">
        <f>IFERROR(E11/(E11+E13),0)</f>
        <v>0.16666666666666666</v>
      </c>
      <c r="I13" s="4">
        <f>IFERROR((E11+E12)/G11,0)</f>
        <v>0.16666666666666666</v>
      </c>
      <c r="J13" s="4">
        <v>0.9</v>
      </c>
      <c r="K13" t="s">
        <v>27</v>
      </c>
      <c r="L13" t="s">
        <v>25</v>
      </c>
      <c r="M13" t="str">
        <f>IF(K11="Y",(E11+E13) &amp; " of " &amp; G11,E11 &amp; " of " &amp; G11)</f>
        <v>2 of 12</v>
      </c>
      <c r="N13" s="1">
        <v>45199</v>
      </c>
      <c r="O13" s="4">
        <f t="shared" si="0"/>
        <v>0.83333333333333337</v>
      </c>
    </row>
    <row r="14" spans="1:15" x14ac:dyDescent="0.25">
      <c r="A14">
        <v>2023</v>
      </c>
      <c r="B14" t="s">
        <v>32</v>
      </c>
      <c r="C14" t="s">
        <v>33</v>
      </c>
      <c r="D14" t="s">
        <v>13</v>
      </c>
      <c r="E14">
        <v>1</v>
      </c>
      <c r="F14" t="s">
        <v>21</v>
      </c>
      <c r="G14">
        <f>SUM(E14:E16)</f>
        <v>2</v>
      </c>
      <c r="H14" s="4">
        <f>IFERROR(E14/(E14+E16),0)</f>
        <v>1</v>
      </c>
      <c r="I14" s="4">
        <f>IFERROR((E14+E15)/G14,0)</f>
        <v>1</v>
      </c>
      <c r="J14" s="4">
        <v>0.9</v>
      </c>
      <c r="K14" t="s">
        <v>15</v>
      </c>
      <c r="L14" t="s">
        <v>16</v>
      </c>
      <c r="M14" t="str">
        <f>IF(K14="Y",(E14+E16) &amp; " of " &amp; G14,E14 &amp; " of " &amp; G14)</f>
        <v>1 of 2</v>
      </c>
      <c r="N14" s="1">
        <v>45199</v>
      </c>
      <c r="O14" s="4">
        <f t="shared" si="0"/>
        <v>0.5</v>
      </c>
    </row>
    <row r="15" spans="1:15" x14ac:dyDescent="0.25">
      <c r="A15">
        <v>2023</v>
      </c>
      <c r="B15" t="s">
        <v>32</v>
      </c>
      <c r="C15" t="s">
        <v>33</v>
      </c>
      <c r="D15" t="s">
        <v>17</v>
      </c>
      <c r="E15">
        <v>1</v>
      </c>
      <c r="F15" t="s">
        <v>21</v>
      </c>
      <c r="G15">
        <f>SUM(E14:E16)</f>
        <v>2</v>
      </c>
      <c r="H15" s="4">
        <f>IFERROR(E14/(E14+E16),0)</f>
        <v>1</v>
      </c>
      <c r="I15" s="4">
        <f>IFERROR((E14+E15)/G14,0)</f>
        <v>1</v>
      </c>
      <c r="J15" s="4">
        <v>0.9</v>
      </c>
      <c r="K15" t="s">
        <v>15</v>
      </c>
      <c r="L15" t="s">
        <v>16</v>
      </c>
      <c r="M15" t="str">
        <f>IF(K14="Y",(E14+E16) &amp; " of " &amp; G14,E14 &amp; " of " &amp; G14)</f>
        <v>1 of 2</v>
      </c>
      <c r="N15" s="1">
        <v>45199</v>
      </c>
      <c r="O15" s="4">
        <f t="shared" si="0"/>
        <v>0.5</v>
      </c>
    </row>
    <row r="16" spans="1:15" x14ac:dyDescent="0.25">
      <c r="A16">
        <v>2023</v>
      </c>
      <c r="B16" t="s">
        <v>32</v>
      </c>
      <c r="C16" t="s">
        <v>33</v>
      </c>
      <c r="D16" t="s">
        <v>18</v>
      </c>
      <c r="E16">
        <v>0</v>
      </c>
      <c r="F16" t="s">
        <v>21</v>
      </c>
      <c r="G16">
        <f>SUM(E14:E16)</f>
        <v>2</v>
      </c>
      <c r="H16" s="4">
        <f>IFERROR(E14/(E14+E16),0)</f>
        <v>1</v>
      </c>
      <c r="I16" s="4">
        <f>IFERROR((E14+E15)/G14,0)</f>
        <v>1</v>
      </c>
      <c r="J16" s="4">
        <v>0.9</v>
      </c>
      <c r="K16" t="s">
        <v>15</v>
      </c>
      <c r="L16" t="s">
        <v>16</v>
      </c>
      <c r="M16" t="str">
        <f>IF(K14="Y",(E14+E16) &amp; " of " &amp; G14,E14 &amp; " of " &amp; G14)</f>
        <v>1 of 2</v>
      </c>
      <c r="N16" s="1">
        <v>45199</v>
      </c>
      <c r="O16" s="4">
        <f t="shared" si="0"/>
        <v>0</v>
      </c>
    </row>
    <row r="17" spans="1:15" x14ac:dyDescent="0.25">
      <c r="A17">
        <v>2023</v>
      </c>
      <c r="B17" t="s">
        <v>32</v>
      </c>
      <c r="C17" t="s">
        <v>34</v>
      </c>
      <c r="D17" t="s">
        <v>13</v>
      </c>
      <c r="E17">
        <v>19</v>
      </c>
      <c r="F17" t="s">
        <v>29</v>
      </c>
      <c r="G17">
        <f>SUM(E17:E19)</f>
        <v>19</v>
      </c>
      <c r="H17" s="4">
        <f>IFERROR(E17/(E17+E19),0)</f>
        <v>1</v>
      </c>
      <c r="I17" s="4">
        <f>IFERROR((E17+E18)/G17,0)</f>
        <v>1</v>
      </c>
      <c r="J17" s="4">
        <v>0.9</v>
      </c>
      <c r="K17" t="s">
        <v>15</v>
      </c>
      <c r="L17" t="s">
        <v>30</v>
      </c>
      <c r="M17" t="str">
        <f>IF(K17="Y",(E17+E19) &amp; " of " &amp; G17,E17 &amp; " of " &amp; G17)</f>
        <v>19 of 19</v>
      </c>
      <c r="N17" s="1">
        <v>45199</v>
      </c>
      <c r="O17" s="4">
        <f t="shared" si="0"/>
        <v>1</v>
      </c>
    </row>
    <row r="18" spans="1:15" x14ac:dyDescent="0.25">
      <c r="A18">
        <v>2023</v>
      </c>
      <c r="B18" t="s">
        <v>32</v>
      </c>
      <c r="C18" t="s">
        <v>34</v>
      </c>
      <c r="D18" t="s">
        <v>17</v>
      </c>
      <c r="E18">
        <v>0</v>
      </c>
      <c r="F18" t="s">
        <v>29</v>
      </c>
      <c r="G18">
        <f>SUM(E17:E19)</f>
        <v>19</v>
      </c>
      <c r="H18" s="4">
        <f>IFERROR(E17/(E17+E19),0)</f>
        <v>1</v>
      </c>
      <c r="I18" s="4">
        <f>IFERROR((E17+E18)/G17,0)</f>
        <v>1</v>
      </c>
      <c r="J18" s="4">
        <v>0.9</v>
      </c>
      <c r="K18" t="s">
        <v>15</v>
      </c>
      <c r="L18" t="s">
        <v>30</v>
      </c>
      <c r="M18" t="str">
        <f>IF(K17="Y",(E17+E19) &amp; " of " &amp; G17,E17 &amp; " of " &amp; G17)</f>
        <v>19 of 19</v>
      </c>
      <c r="N18" s="1">
        <v>45199</v>
      </c>
      <c r="O18" s="4">
        <f t="shared" si="0"/>
        <v>0</v>
      </c>
    </row>
    <row r="19" spans="1:15" x14ac:dyDescent="0.25">
      <c r="A19">
        <v>2023</v>
      </c>
      <c r="B19" t="s">
        <v>32</v>
      </c>
      <c r="C19" t="s">
        <v>34</v>
      </c>
      <c r="D19" t="s">
        <v>18</v>
      </c>
      <c r="E19">
        <v>0</v>
      </c>
      <c r="F19" t="s">
        <v>29</v>
      </c>
      <c r="G19">
        <f>SUM(E17:E19)</f>
        <v>19</v>
      </c>
      <c r="H19" s="4">
        <f>IFERROR(E17/(E17+E19),0)</f>
        <v>1</v>
      </c>
      <c r="I19" s="4">
        <f>IFERROR((E17+E18)/G17,0)</f>
        <v>1</v>
      </c>
      <c r="J19" s="4">
        <v>0.9</v>
      </c>
      <c r="K19" t="s">
        <v>15</v>
      </c>
      <c r="L19" t="s">
        <v>30</v>
      </c>
      <c r="M19" t="str">
        <f>IF(K17="Y",(E17+E19) &amp; " of " &amp; G17,E17 &amp; " of " &amp; G17)</f>
        <v>19 of 19</v>
      </c>
      <c r="N19" s="1">
        <v>45199</v>
      </c>
      <c r="O19" s="4">
        <f t="shared" si="0"/>
        <v>0</v>
      </c>
    </row>
    <row r="20" spans="1:15" x14ac:dyDescent="0.25">
      <c r="A20">
        <v>2023</v>
      </c>
      <c r="B20" t="s">
        <v>32</v>
      </c>
      <c r="C20" t="s">
        <v>20</v>
      </c>
      <c r="D20" t="s">
        <v>13</v>
      </c>
      <c r="E20">
        <v>31</v>
      </c>
      <c r="F20" t="s">
        <v>22</v>
      </c>
      <c r="G20">
        <f>SUM(E20:E22)</f>
        <v>40</v>
      </c>
      <c r="H20" s="4">
        <f>IFERROR(E20/(E20+E22),0)</f>
        <v>1</v>
      </c>
      <c r="I20" s="4">
        <f>IFERROR((E20+E21)/G20,0)</f>
        <v>1</v>
      </c>
      <c r="J20" s="4">
        <v>0.9</v>
      </c>
      <c r="K20" t="s">
        <v>15</v>
      </c>
      <c r="L20" t="s">
        <v>16</v>
      </c>
      <c r="M20" t="str">
        <f>IF(K20="Y",(E20+E22) &amp; " of " &amp; G20,E20 &amp; " of " &amp; G20)</f>
        <v>31 of 40</v>
      </c>
      <c r="N20" s="1">
        <v>45199</v>
      </c>
      <c r="O20" s="4">
        <f t="shared" si="0"/>
        <v>0.77500000000000002</v>
      </c>
    </row>
    <row r="21" spans="1:15" x14ac:dyDescent="0.25">
      <c r="A21">
        <v>2023</v>
      </c>
      <c r="B21" t="s">
        <v>32</v>
      </c>
      <c r="C21" t="s">
        <v>20</v>
      </c>
      <c r="D21" t="s">
        <v>17</v>
      </c>
      <c r="E21">
        <v>9</v>
      </c>
      <c r="F21" t="s">
        <v>22</v>
      </c>
      <c r="G21">
        <f>SUM(E20:E22)</f>
        <v>40</v>
      </c>
      <c r="H21" s="4">
        <f>IFERROR(E20/(E20+E22),0)</f>
        <v>1</v>
      </c>
      <c r="I21" s="4">
        <f>IFERROR((E20+E21)/G20,0)</f>
        <v>1</v>
      </c>
      <c r="J21" s="4">
        <v>0.9</v>
      </c>
      <c r="K21" t="s">
        <v>15</v>
      </c>
      <c r="L21" t="s">
        <v>16</v>
      </c>
      <c r="M21" t="str">
        <f>IF(K20="Y",(E20+E22) &amp; " of " &amp; G20,E20 &amp; " of " &amp; G20)</f>
        <v>31 of 40</v>
      </c>
      <c r="N21" s="1">
        <v>45199</v>
      </c>
      <c r="O21" s="4">
        <f t="shared" si="0"/>
        <v>0.22500000000000001</v>
      </c>
    </row>
    <row r="22" spans="1:15" x14ac:dyDescent="0.25">
      <c r="A22">
        <v>2023</v>
      </c>
      <c r="B22" t="s">
        <v>32</v>
      </c>
      <c r="C22" t="s">
        <v>20</v>
      </c>
      <c r="D22" t="s">
        <v>18</v>
      </c>
      <c r="E22">
        <v>0</v>
      </c>
      <c r="F22" t="s">
        <v>22</v>
      </c>
      <c r="G22">
        <f>SUM(E20:E22)</f>
        <v>40</v>
      </c>
      <c r="H22" s="4">
        <f>IFERROR(E20/(E20+E22),0)</f>
        <v>1</v>
      </c>
      <c r="I22" s="4">
        <f>IFERROR((E20+E21)/G20,0)</f>
        <v>1</v>
      </c>
      <c r="J22" s="4">
        <v>0.9</v>
      </c>
      <c r="K22" t="s">
        <v>15</v>
      </c>
      <c r="L22" t="s">
        <v>16</v>
      </c>
      <c r="M22" t="str">
        <f>IF(K20="Y",(E20+E22) &amp; " of " &amp; G20,E20 &amp; " of " &amp; G20)</f>
        <v>31 of 40</v>
      </c>
      <c r="N22" s="1">
        <v>45199</v>
      </c>
      <c r="O22" s="4">
        <f t="shared" si="0"/>
        <v>0</v>
      </c>
    </row>
    <row r="23" spans="1:15" x14ac:dyDescent="0.25">
      <c r="A23">
        <v>2023</v>
      </c>
      <c r="B23" t="s">
        <v>32</v>
      </c>
      <c r="C23" t="s">
        <v>19</v>
      </c>
      <c r="D23" t="s">
        <v>13</v>
      </c>
      <c r="E23">
        <v>8</v>
      </c>
      <c r="F23" t="s">
        <v>23</v>
      </c>
      <c r="G23">
        <f>SUM(E23:E25)</f>
        <v>18</v>
      </c>
      <c r="H23" s="4">
        <f>IFERROR(E23/(E23+E25),0)</f>
        <v>0.88888888888888884</v>
      </c>
      <c r="I23" s="4">
        <f>IFERROR((E23+E24)/G23,0)</f>
        <v>0.94444444444444442</v>
      </c>
      <c r="J23" s="4">
        <v>0.9</v>
      </c>
      <c r="K23" t="s">
        <v>15</v>
      </c>
      <c r="L23" t="s">
        <v>31</v>
      </c>
      <c r="M23" t="str">
        <f>IF(K23="Y",(E23+E25) &amp; " of " &amp; G23,E23 &amp; " of " &amp; G23)</f>
        <v>9 of 18</v>
      </c>
      <c r="N23" s="1">
        <v>45199</v>
      </c>
      <c r="O23" s="4">
        <f t="shared" si="0"/>
        <v>0.44444444444444442</v>
      </c>
    </row>
    <row r="24" spans="1:15" x14ac:dyDescent="0.25">
      <c r="A24">
        <v>2023</v>
      </c>
      <c r="B24" t="s">
        <v>32</v>
      </c>
      <c r="C24" t="s">
        <v>19</v>
      </c>
      <c r="D24" t="s">
        <v>17</v>
      </c>
      <c r="E24">
        <v>9</v>
      </c>
      <c r="F24" t="s">
        <v>23</v>
      </c>
      <c r="G24">
        <f>SUM(E23:E25)</f>
        <v>18</v>
      </c>
      <c r="H24" s="4">
        <f>IFERROR(E23/(E23+E25),0)</f>
        <v>0.88888888888888884</v>
      </c>
      <c r="I24" s="4">
        <f>IFERROR((E23+E24)/G23,0)</f>
        <v>0.94444444444444442</v>
      </c>
      <c r="J24" s="4">
        <v>0.9</v>
      </c>
      <c r="K24" t="s">
        <v>15</v>
      </c>
      <c r="L24" t="s">
        <v>31</v>
      </c>
      <c r="M24" t="str">
        <f>IF(K23="Y",(E23+E25) &amp; " of " &amp; G23,E23 &amp; " of " &amp; G23)</f>
        <v>9 of 18</v>
      </c>
      <c r="N24" s="1">
        <v>45199</v>
      </c>
      <c r="O24" s="4">
        <f t="shared" si="0"/>
        <v>0.5</v>
      </c>
    </row>
    <row r="25" spans="1:15" x14ac:dyDescent="0.25">
      <c r="A25">
        <v>2023</v>
      </c>
      <c r="B25" t="s">
        <v>32</v>
      </c>
      <c r="C25" t="s">
        <v>19</v>
      </c>
      <c r="D25" t="s">
        <v>18</v>
      </c>
      <c r="E25">
        <v>1</v>
      </c>
      <c r="F25" t="s">
        <v>23</v>
      </c>
      <c r="G25">
        <f>SUM(E23:E25)</f>
        <v>18</v>
      </c>
      <c r="H25" s="4">
        <f>IFERROR(E23/(E23+E25),0)</f>
        <v>0.88888888888888884</v>
      </c>
      <c r="I25" s="4">
        <f>IFERROR((E23+E24)/G23,0)</f>
        <v>0.94444444444444442</v>
      </c>
      <c r="J25" s="4">
        <v>0.9</v>
      </c>
      <c r="K25" t="s">
        <v>15</v>
      </c>
      <c r="L25" t="s">
        <v>31</v>
      </c>
      <c r="M25" t="str">
        <f>IF(K23="Y",(E23+E25) &amp; " of " &amp; G23,E23 &amp; " of " &amp; G23)</f>
        <v>9 of 18</v>
      </c>
      <c r="N25" s="1">
        <v>45199</v>
      </c>
      <c r="O25" s="4">
        <f t="shared" si="0"/>
        <v>5.5555555555555552E-2</v>
      </c>
    </row>
  </sheetData>
  <autoFilter ref="A1:O13" xr:uid="{00000000-0001-0000-0000-000000000000}">
    <sortState xmlns:xlrd2="http://schemas.microsoft.com/office/spreadsheetml/2017/richdata2" ref="A2:O13">
      <sortCondition ref="A1:A13"/>
    </sortState>
  </autoFilter>
  <pageMargins left="0.7" right="0.7" top="0.75" bottom="0.75" header="0.3" footer="0.3"/>
  <pageSetup orientation="portrait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88068ACF89E84F925A8831C32630E0" ma:contentTypeVersion="15" ma:contentTypeDescription="Create a new document." ma:contentTypeScope="" ma:versionID="0425a68601e899f2e35b535ed68a8a39">
  <xsd:schema xmlns:xsd="http://www.w3.org/2001/XMLSchema" xmlns:xs="http://www.w3.org/2001/XMLSchema" xmlns:p="http://schemas.microsoft.com/office/2006/metadata/properties" xmlns:ns2="a82c12e9-f0fe-44ba-8a31-bf8257c71c77" xmlns:ns3="7467b07a-63e4-4526-818f-48c6a4d2dc7d" xmlns:ns4="20867c8d-1cc9-4acd-a073-94634f6a764f" targetNamespace="http://schemas.microsoft.com/office/2006/metadata/properties" ma:root="true" ma:fieldsID="c8134114329627589423dcbeba2e958d" ns2:_="" ns3:_="" ns4:_="">
    <xsd:import namespace="a82c12e9-f0fe-44ba-8a31-bf8257c71c77"/>
    <xsd:import namespace="7467b07a-63e4-4526-818f-48c6a4d2dc7d"/>
    <xsd:import namespace="20867c8d-1cc9-4acd-a073-94634f6a764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DateModified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2c12e9-f0fe-44ba-8a31-bf8257c71c7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DateModified" ma:index="17" nillable="true" ma:displayName="Date Modified" ma:format="DateTime" ma:internalName="DateModified">
      <xsd:simpleType>
        <xsd:restriction base="dms:DateTime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79cf906e-e933-44a8-8421-1c91ada6f12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67b07a-63e4-4526-818f-48c6a4d2dc7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867c8d-1cc9-4acd-a073-94634f6a764f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42975dd9-2e55-461b-ac30-758bee8f77fa}" ma:internalName="TaxCatchAll" ma:showField="CatchAllData" ma:web="7467b07a-63e4-4526-818f-48c6a4d2dc7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eModified xmlns="a82c12e9-f0fe-44ba-8a31-bf8257c71c77" xsi:nil="true"/>
    <lcf76f155ced4ddcb4097134ff3c332f xmlns="a82c12e9-f0fe-44ba-8a31-bf8257c71c77">
      <Terms xmlns="http://schemas.microsoft.com/office/infopath/2007/PartnerControls"/>
    </lcf76f155ced4ddcb4097134ff3c332f>
    <TaxCatchAll xmlns="20867c8d-1cc9-4acd-a073-94634f6a764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E3F348E-E4AC-4139-AC4B-A3079DB3FC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82c12e9-f0fe-44ba-8a31-bf8257c71c77"/>
    <ds:schemaRef ds:uri="7467b07a-63e4-4526-818f-48c6a4d2dc7d"/>
    <ds:schemaRef ds:uri="20867c8d-1cc9-4acd-a073-94634f6a76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4419C6B-E55E-476A-9692-5E7B548D1555}">
  <ds:schemaRefs>
    <ds:schemaRef ds:uri="http://schemas.microsoft.com/office/2006/metadata/properties"/>
    <ds:schemaRef ds:uri="7467b07a-63e4-4526-818f-48c6a4d2dc7d"/>
    <ds:schemaRef ds:uri="http://purl.org/dc/terms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20867c8d-1cc9-4acd-a073-94634f6a764f"/>
    <ds:schemaRef ds:uri="a82c12e9-f0fe-44ba-8a31-bf8257c71c77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CE9B7F1-3C50-46A8-805C-265608B8190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Procedural Notifications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McReynolds, Kelly</dc:creator>
  <cp:lastModifiedBy>Navarro, Michelle</cp:lastModifiedBy>
  <dcterms:created xsi:type="dcterms:W3CDTF">2019-08-25T19:54:26Z</dcterms:created>
  <dcterms:modified xsi:type="dcterms:W3CDTF">2024-01-26T20:16:02Z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0x0101000988068ACF89E84F925A8831C32630E0</vt:lpwstr>
  </property>
  <property fmtid="{D5CDD505-2E9C-101B-9397-08002B2CF9AE}" pid="3" name="MediaServiceImageTags">
    <vt:lpwstr/>
  </property>
</Properties>
</file>