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fda.sharepoint.com/sites/FDA-Track/Test Docs/FDA-TRACK/CVM/3 - Dataset Downloads/"/>
    </mc:Choice>
  </mc:AlternateContent>
  <xr:revisionPtr revIDLastSave="1359" documentId="14_{CA566797-A43D-4CFB-B0FB-419EFF9474AD}" xr6:coauthVersionLast="47" xr6:coauthVersionMax="47" xr10:uidLastSave="{45785B63-38E4-44A5-A779-4D495032B1E3}"/>
  <bookViews>
    <workbookView xWindow="-120" yWindow="-120" windowWidth="29040" windowHeight="15720" tabRatio="733" firstSheet="9" activeTab="9" xr2:uid="{00000000-000D-0000-FFFF-FFFF00000000}"/>
  </bookViews>
  <sheets>
    <sheet name="Introduction" sheetId="6" r:id="rId1"/>
    <sheet name="I. Adoption of AFS Plans" sheetId="27" r:id="rId2"/>
    <sheet name="II. CGMP Insp Classifications" sheetId="18" r:id="rId3"/>
    <sheet name="III. PC Insp Classifications" sheetId="17" r:id="rId4"/>
    <sheet name="IV. Foreign Inspections" sheetId="23" r:id="rId5"/>
    <sheet name="V. FSVP Inspections" sheetId="25" r:id="rId6"/>
    <sheet name="VI. PCAF Recalls" sheetId="19" r:id="rId7"/>
    <sheet name="VII. Imported AF Recalls" sheetId="24" r:id="rId8"/>
    <sheet name="I. FAP Reviews" sheetId="10" r:id="rId9"/>
    <sheet name="II. GRAS Notices Reviewed" sheetId="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 i="19" l="1"/>
  <c r="AO7" i="19"/>
  <c r="AO8" i="19"/>
  <c r="AO9" i="19"/>
  <c r="AO10" i="19"/>
  <c r="AO11" i="19"/>
  <c r="AO12" i="19"/>
  <c r="AO13" i="19"/>
  <c r="AO14" i="19"/>
  <c r="AO15" i="19"/>
  <c r="AO16" i="19"/>
  <c r="AO17" i="19"/>
  <c r="AO18" i="19"/>
  <c r="AO19" i="19"/>
  <c r="AO20" i="19"/>
  <c r="AO21" i="19"/>
  <c r="AO22" i="19"/>
  <c r="AO5" i="19"/>
  <c r="AQ5" i="18" l="1"/>
  <c r="AO6" i="24" l="1"/>
  <c r="AO7" i="24"/>
  <c r="AO8" i="24"/>
  <c r="AO9" i="24"/>
  <c r="AO10" i="24"/>
  <c r="AO15" i="24"/>
  <c r="AO16" i="24"/>
  <c r="AO11" i="24"/>
  <c r="AO12" i="24"/>
  <c r="AO13" i="24"/>
  <c r="AO14" i="24"/>
  <c r="AO17" i="24"/>
  <c r="AO18" i="24"/>
  <c r="AO19" i="24"/>
  <c r="AO20" i="24"/>
  <c r="AO21" i="24"/>
  <c r="AO22" i="24"/>
  <c r="AO5" i="24"/>
  <c r="AQ7" i="25"/>
  <c r="AQ6" i="25"/>
  <c r="AQ5" i="25"/>
  <c r="AR10" i="23"/>
  <c r="AR9" i="23"/>
  <c r="AR8" i="23"/>
  <c r="AR7" i="23"/>
  <c r="AR6" i="23"/>
  <c r="AR5" i="23"/>
  <c r="AQ7" i="17"/>
  <c r="AQ6" i="17"/>
  <c r="AQ5" i="17"/>
  <c r="AQ7" i="18"/>
  <c r="AQ6" i="18"/>
  <c r="AR5" i="18" s="1"/>
  <c r="AO7" i="27"/>
  <c r="AO6" i="27"/>
  <c r="AO5" i="27"/>
  <c r="AN7" i="27"/>
  <c r="AN6" i="27"/>
  <c r="AN5" i="27"/>
  <c r="AA7" i="27"/>
  <c r="AD7" i="27" s="1"/>
  <c r="W7" i="27"/>
  <c r="Z7" i="27" s="1"/>
  <c r="S7" i="27"/>
  <c r="V7" i="27" s="1"/>
  <c r="O7" i="27"/>
  <c r="R7" i="27" s="1"/>
  <c r="K7" i="27"/>
  <c r="N7" i="27" s="1"/>
  <c r="G7" i="27"/>
  <c r="J7" i="27" s="1"/>
  <c r="C7" i="27"/>
  <c r="F7" i="27" s="1"/>
  <c r="AA6" i="27"/>
  <c r="AD6" i="27" s="1"/>
  <c r="W6" i="27"/>
  <c r="Z6" i="27" s="1"/>
  <c r="S6" i="27"/>
  <c r="V6" i="27" s="1"/>
  <c r="O6" i="27"/>
  <c r="R6" i="27" s="1"/>
  <c r="K6" i="27"/>
  <c r="N6" i="27" s="1"/>
  <c r="G6" i="27"/>
  <c r="J6" i="27" s="1"/>
  <c r="C6" i="27"/>
  <c r="F6" i="27" s="1"/>
  <c r="AA5" i="27"/>
  <c r="AD5" i="27" s="1"/>
  <c r="W5" i="27"/>
  <c r="Z5" i="27" s="1"/>
  <c r="S5" i="27"/>
  <c r="V5" i="27" s="1"/>
  <c r="O5" i="27"/>
  <c r="R5" i="27" s="1"/>
  <c r="K5" i="27"/>
  <c r="N5" i="27" s="1"/>
  <c r="G5" i="27"/>
  <c r="J5" i="27" s="1"/>
  <c r="C5" i="27"/>
  <c r="F5" i="27" s="1"/>
  <c r="AM6" i="27" l="1"/>
  <c r="AP6" i="27" s="1"/>
  <c r="AM5" i="27"/>
  <c r="AP5" i="27" s="1"/>
  <c r="AM7" i="27"/>
  <c r="AP7" i="27" s="1"/>
  <c r="AR6" i="18"/>
  <c r="AR7" i="18"/>
  <c r="AR5" i="25" l="1"/>
  <c r="AR5" i="17" l="1"/>
  <c r="H4" i="10" l="1"/>
  <c r="G4" i="10"/>
  <c r="AR7" i="17" l="1"/>
  <c r="AR6" i="17"/>
  <c r="AS7" i="23"/>
  <c r="AS8" i="23"/>
  <c r="AS9" i="23"/>
  <c r="AS10" i="23"/>
  <c r="AS5" i="23"/>
  <c r="AS6" i="23"/>
  <c r="AR6" i="25"/>
  <c r="AR7" i="25"/>
  <c r="F4" i="10"/>
  <c r="J4" i="8" l="1"/>
  <c r="C4" i="10" l="1"/>
  <c r="D4" i="10"/>
  <c r="E4" i="10"/>
  <c r="G4" i="8" l="1"/>
  <c r="F4" i="8"/>
  <c r="E4" i="8"/>
  <c r="C4" i="8"/>
  <c r="D4" i="8"/>
</calcChain>
</file>

<file path=xl/sharedStrings.xml><?xml version="1.0" encoding="utf-8"?>
<sst xmlns="http://schemas.openxmlformats.org/spreadsheetml/2006/main" count="562" uniqueCount="145">
  <si>
    <t>This workbook contains information and data associated with the Food and Drug Administration's webpage FDA-TRACK: Center for Veterinary Medicine - Animal Food Safety.</t>
  </si>
  <si>
    <t>Each worksheet represents a performance measure or key project found on the webpage.</t>
  </si>
  <si>
    <t>Information is current as of 12/31/2025.</t>
  </si>
  <si>
    <t>The data provided within this workbook are produced on an ongoing basis for performance management purposes and are subject to change due to updates of preliminary estimates, corrections, or other reasons.</t>
  </si>
  <si>
    <t>Measure Title:</t>
  </si>
  <si>
    <t>I. Adoption of Animal Food Safety Plans by firms subject to the Preventive Controls requirements of the Current Good Manufacturing Practice and Preventive Controls regulation for Food for Animals</t>
  </si>
  <si>
    <t>Measure Description:</t>
  </si>
  <si>
    <t xml:space="preserve">The Current Good Manufacturing Practice, Hazard Analysis, and Risk-Based Preventive Controls for Food for Animals regulation (PCAF regulation found in 21 CFR Part 507) contains several requirements for domestic and foreign facilities. Among its major features, the regulation established requirements for Current Good Manufacturing Practices (CGMPs, primarily in Subpart B, with related requirements in Subparts A and F) and Preventive Controls (PC), which are primarily found in Subparts C and E, with related requirements in Subparts A, D, and F.  Notable exemptions to Subparts C and E include qualified facilities (which include very small business, essentially those with annual sales of less than $2.5 adjusted by inflation, FSMA Inflation Adjusted Cut Offs | FDA), facilities that are solely engaged in the holding and/or transportation of one or more raw agricultural ingredients, and facilities that are not required to register as a food facility. 
The PCAF regulation requires preventive controls for animal food facilities aimed at significantly minimizing or preventing food safety hazards (i.e., physical, chemical, and biological hazards). In Subpart C of this regulation, food facilities subject to these requirements are required to implement a written food safety plan.  This written food safety plan includes evaluating the hazards that could affect food safety, specifying what preventive controls will be put in place to significantly minimize or prevent the hazard(s), specifying how the firm will monitor and verify these controls to ensure they are working, maintaining records created from monitoring and verification of the control(s), and specifying what actions are taken to correct problems that arise during control of the hazard(s) at the firm. 
The FDA will track these measures over time to monitor industry’s compliance. It is expected to take several years to establish meaningful trends. The results below include domestic and foreign FDA inspections as well as some state regulatory inspections where data is available. Many factors will influence these numbers. Four factors are worth mentioning: 
· Risk-based inspection prioritization – These numbers only include PCAF inspections where FDA covers comprehensively the full CGMP and PC requirements within 21 CFR 507 Subparts A, B, C, E, and F. Since FY20, facilities have been prioritized based on risk.  The COVID-19 pandemic did impact inspections in FY20 and FY21. 
· Size of Business Inspected – The PCAF regulation had staggered compliance dates for CGMP requirements versus PC requirements. These compliance dates and enforcement discretion were based on business size to allow smaller businesses more time to comply.  An additional year was provided for animal food facilities to adjust their food safety plans prior to the start of inspections.  As a result, inspections under the full requirements began for large business in FY 2019, for small businesses, FY 2020, and for all business sizes in FY 2021. (A complete description of the compliance dates is published on the FDA’s FSMA home page: https://www.fda.gov/food/food-safety-modernization-act-fsma/fsma-compliance-dates)
· Regulatory Approach –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concerns that pose a public health risk.  These numbers reflect observations noted on the Form FDA 483 issued to firm management and not if the observation was only discussed with them at the end of an inspection. 
· New Information Technology Systems – As FDA increases PCAF inspections over the next few years, it also will train more investigators and continue to improve IT systems. The measures listed below rely on new inspectional systems gathering more comprehensive, structured data of regulation requirements and observations cited. This new system has been used since the first PC inspection occurred in July 2018. </t>
  </si>
  <si>
    <t>Measure Data:</t>
  </si>
  <si>
    <t>FY 2018</t>
  </si>
  <si>
    <t>FY 2019</t>
  </si>
  <si>
    <t>FY 2020</t>
  </si>
  <si>
    <t>FY 2021</t>
  </si>
  <si>
    <t>FY 2022</t>
  </si>
  <si>
    <t>FY 2023</t>
  </si>
  <si>
    <t>FY 2024</t>
  </si>
  <si>
    <t>FY 2025</t>
  </si>
  <si>
    <t>FY 2026 YTD</t>
  </si>
  <si>
    <t>Grand Total</t>
  </si>
  <si>
    <t>Total</t>
  </si>
  <si>
    <t>Compliant</t>
  </si>
  <si>
    <t>Not Compliant</t>
  </si>
  <si>
    <t>% Compliant</t>
  </si>
  <si>
    <t xml:space="preserve">Animal Food Safety Plan
Percent of foreign and domestic inspections in which facilities have a written food safety plan when required. This does not include inspection data from states under contract with FDA. </t>
  </si>
  <si>
    <t xml:space="preserve">Hazard Analysis
Of inspections in which facilites have a food safety plan when required from July 2018 to present, percent of inspections in which facilities are determined by an FDA investigator to have a written hazard anaylsis identifying appropriate known or reasonably foreseeable hazards that require a preventive control. This will include facilities that are cited as not having a written hazard analysis or lack of evaluation of the known or reasonably foreseeable hazard(s) in their hazard anaylsis. This does not include inspection data from states under contract with FDA. </t>
  </si>
  <si>
    <t xml:space="preserve">Identification of Preventive Controls
Of inspections in which facilities have a food safety plan when required from July 2018 to present, percent of inspections in which facilities are determined by an FDA investigator to have preventive control(s) for any hazard requiring a preventive control. This does not include inspection data from states under contract with FDA. 
Note: This measure excludes inspections in which facilities are not required to implement preventive controls under certain circumstances specified in 21 CFR 117.136. </t>
  </si>
  <si>
    <t>I. Number and Percent of Animal Food CGMP inspections under 21 CFR part 507 classified NAI, VAI, OAI</t>
  </si>
  <si>
    <t>Measures Description:</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</si>
  <si>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Current Good Manufacturing Practice (CGMP) requirements of the Preventive Controls for Animal Food (PCAF) regulation. The CGMP requirements form the baseline requirements for manufacturing safe animal food. Implementation has been staggered by business size.
Prior to the PCAF regulation, CGMP requirements did not exist for the majority of animal food facilities, only those that were previously inspected against the existing medicated feed CGMP requirements. FDA has been conducting inspections of CGMP implementation since FY2016. All business sizes of animal food facilities (large, small, and very small) have reached their CGMP compliance date. FDA has delayed the start of routine inspections of the preventive controls requirements one year beyond the compliance date for each business size. This measure is only focused on compliance with the CGMP requirements of the regulation, and in the fall of 2020 will include inspections of qualified facilities to assess compliance with 21 CFR 507.7.  
This measure does not include inspectional classifications for facilities being inspected under both preventive controls and CGMP requirements in a single inspection. The results below include inspections by FDA and state regulatory partners.
Note: Current Fiscal Year represents performance year-to-date.</t>
  </si>
  <si>
    <t>Measure Definitions: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</si>
  <si>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</si>
  <si>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Inspection Outcome</t>
  </si>
  <si>
    <t>FY 2017 Q1</t>
  </si>
  <si>
    <t>FY 2017 Q2</t>
  </si>
  <si>
    <t>FY 2017 Q3</t>
  </si>
  <si>
    <t>FY 2017 Q4</t>
  </si>
  <si>
    <t>FY 2018 Q1</t>
  </si>
  <si>
    <t>FY 2018 Q2</t>
  </si>
  <si>
    <t>FY 2018 Q3</t>
  </si>
  <si>
    <t>FY 2018 Q4</t>
  </si>
  <si>
    <t>FY 2019 Q1</t>
  </si>
  <si>
    <t>FY 2019 Q2</t>
  </si>
  <si>
    <t>FY 2019 Q3</t>
  </si>
  <si>
    <t>FY 2019 Q4</t>
  </si>
  <si>
    <t>FY 2020 Q1</t>
  </si>
  <si>
    <t>FY 2020 Q2</t>
  </si>
  <si>
    <t>FY 2020 Q3</t>
  </si>
  <si>
    <t>FY 2020 Q4</t>
  </si>
  <si>
    <t>FY 2021 Q1</t>
  </si>
  <si>
    <t>FY 2021 Q2</t>
  </si>
  <si>
    <t>FY 2021 Q3</t>
  </si>
  <si>
    <t>FY 2021 Q4</t>
  </si>
  <si>
    <t>FY 2022 Q1</t>
  </si>
  <si>
    <t>FY 2022 Q2</t>
  </si>
  <si>
    <t>FY 2022 Q3</t>
  </si>
  <si>
    <t>FY 2022 Q4</t>
  </si>
  <si>
    <t>FY 2023 Q1</t>
  </si>
  <si>
    <t>FY 2023 Q2</t>
  </si>
  <si>
    <t>FY 2023 Q3</t>
  </si>
  <si>
    <t>FY 2023 Q4</t>
  </si>
  <si>
    <t>FY 2024 Q1</t>
  </si>
  <si>
    <t>FY 2024 Q2</t>
  </si>
  <si>
    <t>FY 2024 Q3</t>
  </si>
  <si>
    <t>FY 2024 Q4</t>
  </si>
  <si>
    <t>FY 2025 Q1</t>
  </si>
  <si>
    <t>FY 2025 Q2</t>
  </si>
  <si>
    <t>FY 2025 Q3</t>
  </si>
  <si>
    <t>FY 2025 Q4</t>
  </si>
  <si>
    <t>FY 2026 Q1</t>
  </si>
  <si>
    <t>FY 2026 Q2</t>
  </si>
  <si>
    <t>FY 2026 Q3</t>
  </si>
  <si>
    <t>FY 2026 Q4</t>
  </si>
  <si>
    <t>Percent of Total</t>
  </si>
  <si>
    <t>NAI</t>
  </si>
  <si>
    <t>VAI</t>
  </si>
  <si>
    <t>OAI</t>
  </si>
  <si>
    <t>II. Number and Percent of Domestic Preventive Controls inspections classified NAI, VAI, OAI</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</si>
  <si>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 regulation requirements.
For animal food, FDA delayed the start of routine inspections of the preventive controls requirements one year beyond the compliance date for each business size. Routine regulatory inspections for compliance with PC requirements started in the fall of 2018 with large businesses and added each business size (small and very small) in subsequent fiscal years. The results below include inspections by FDA and state regulatory partners.
To see data for foreign preventive controls inspections: https://www.fda.gov/about-fda/fda-track-agency-wide-program-performance/imported-food-safety-measures#3 
Note: Current Fiscal Year represents performance year-to-date.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</si>
  <si>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</si>
  <si>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 xml:space="preserve">FY 2023 Q1 </t>
  </si>
  <si>
    <t>III. Number and Percent of foreign and CGMP inspections classified as NAIs, VAIs, and OAIs</t>
  </si>
  <si>
    <t>Inspection classifcations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Controls regulation requirements.
To see data for domestic preventive control inspections:  https://www.fda.gov/about-fda/fda-track-agency-wide-program-performance/pc-and-cgmp-measures#5 
Note: Current Fiscal Year represents performance year-to-date.</t>
  </si>
  <si>
    <t>Scope</t>
  </si>
  <si>
    <t>Full</t>
  </si>
  <si>
    <t>CGMP</t>
  </si>
  <si>
    <t>IV. Number and Percent of FSVP inspections classified NAI, VAI, OAI</t>
  </si>
  <si>
    <t>The inspection classification is based on the Foreign Supplier Verification Program (FSVP) citations observed during a human or animal food inspection as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FSVP requirements. 
Human food FSVP inspections began in FY 2017 but animal food FSVP inspections did not begin until FY 2019 due to the alignment of the start of FSVP inspections with the start of inspections to assess implementation of the preventive control requirements in the Preventive Controls Animal Food (PCAF) regulation.
Note: Current Fiscal Year represents performance year-to-date.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</si>
  <si>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</si>
  <si>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FY2021 Q1</t>
  </si>
  <si>
    <t>V. Number of Class I and Class II recalls attributed to food produced at facilities subject to the Preventive Controls Animal Food regulation</t>
  </si>
  <si>
    <t>The ultimate goal of preventing unsafe and ineffective animal food from reaching the consumer will be advanced by recalling unsafe marketed animal food products at the manufacturing level that are considered in violation of the Preventive Controls Rule for Animal Food (PCAF) regulation. By doing this, FDA will be better able to protect the public health by ensuring the quality of animal food available in the U.S. marketplace.
Note: Current Fiscal Year represents performance year-to-date.</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</si>
  <si>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</si>
  <si>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Recall Category</t>
  </si>
  <si>
    <t>Reason for Recall</t>
  </si>
  <si>
    <t>Class</t>
  </si>
  <si>
    <t>Chemical</t>
  </si>
  <si>
    <t>Mycotoxins</t>
  </si>
  <si>
    <t>Class 1</t>
  </si>
  <si>
    <t>Class 2</t>
  </si>
  <si>
    <t>Nutrient Deficiency</t>
  </si>
  <si>
    <t>Nutrient Toxicity</t>
  </si>
  <si>
    <t>Subpotent Drug Level</t>
  </si>
  <si>
    <t>Super-potent Drug Level</t>
  </si>
  <si>
    <t>Other</t>
  </si>
  <si>
    <t>Foreign Object</t>
  </si>
  <si>
    <t>Microbiological</t>
  </si>
  <si>
    <t>Other Hazards</t>
  </si>
  <si>
    <t>VI. Number of Class I and Class II recall events attributed to imported finished animal food that is not intended for further manufacturing or processing</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</si>
  <si>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
Note: Current Fiscal Year represents performance year-to-date.</t>
  </si>
  <si>
    <t>I. Percentage of Food Additive Petition (FAP) reviewed by the due date and Number of Investigational Food Additive (IFA) Protocols completed</t>
  </si>
  <si>
    <t>Any substance that is intentionally added to food is a food additive, and is subject to premarket review and approval by FDA, unless the substance is generally recognized, among qualified experts, as having been adequately shown to be safe under the conditions of its intended use, or unless the use of the substance is otherwise excluded from the definition of a food additive. A safe animal food supply helps ensure healthy animals and people. CVM ensures animal and human food safety by reviewing and approving new ingredients for animal foods. New ingredients used in animal food without review and approval can result in harm to animals and humans consuming edible products.
CVM works with sponsors investigating the safety and utility of animal food substances by reviewing and commenting on research protocols prior to these experiments being conducted. CVM reviews research protocols through the Investigational Food Additive (IFA) file process.  Other pre-submission reviews also occur through the IFA file process.</t>
  </si>
  <si>
    <t>Measure Goal = 50% (FY19-FY21) 75% (FY22) 80% (FY23-FY25) 65% (FY26)</t>
  </si>
  <si>
    <t>FY19</t>
  </si>
  <si>
    <t>FY20</t>
  </si>
  <si>
    <t>FY21</t>
  </si>
  <si>
    <t>FY22</t>
  </si>
  <si>
    <t>FY23</t>
  </si>
  <si>
    <t>FY24</t>
  </si>
  <si>
    <t>FY25</t>
  </si>
  <si>
    <t>FY26</t>
  </si>
  <si>
    <t>Percentage of FAP reviews completed on time</t>
  </si>
  <si>
    <t>Total number of FAP reviews completed</t>
  </si>
  <si>
    <t>Total number of FAP reviews completed on time</t>
  </si>
  <si>
    <t>Number of FAPs received</t>
  </si>
  <si>
    <t>Number of FAPs completed within 90 days</t>
  </si>
  <si>
    <t>Number of FAPs completed within 180 days</t>
  </si>
  <si>
    <t>Number of FAPs completed after 180 days</t>
  </si>
  <si>
    <t>Number of FAPs pending for less than 180 days</t>
  </si>
  <si>
    <t>Total IFA Protocols received</t>
  </si>
  <si>
    <t>IFA Protocols: Pending longer than 50 days</t>
  </si>
  <si>
    <t>Total IFA Protocols completed</t>
  </si>
  <si>
    <t>II. Percentage of Generally Recognized as Safe notices reviewed and acted on within 270 days</t>
  </si>
  <si>
    <t>Any substance that is intentionally added to food is a food additive, and is subject to premarket review and approval by FDA, unless the substance is generally recognized, among qualified experts, as having been adequately shown to be safe under the conditions of its intended use, or unless the use of the substance is otherwise excluded from the definition of a food additive. The generally recognized as safe (GRAS) notification procedure is a voluntary procedure under which any person may notify FDA of a conclusion that a substance is GRAS under the conditions of its intended use.</t>
  </si>
  <si>
    <t>Measure Goal = 50% (FY15-FY20) 65% (FY21) 75% (FY22) 80% (FY23-FY25) 65% (FY26)</t>
  </si>
  <si>
    <t>FY15</t>
  </si>
  <si>
    <t>FY16</t>
  </si>
  <si>
    <t>FY17</t>
  </si>
  <si>
    <t>FY18</t>
  </si>
  <si>
    <t xml:space="preserve">FY22 </t>
  </si>
  <si>
    <t>Percentage of GRAS notices reviewed and acted on within 270 days</t>
  </si>
  <si>
    <t>Number of GRAS notifications filed that were reviewed and acted on within 270 days after the filing date</t>
  </si>
  <si>
    <t>Number of GRAS notifications filed that were reviewed and acted on beyond 270 days after the filing date</t>
  </si>
  <si>
    <t xml:space="preserve">Number of GRAS notifications filed  </t>
  </si>
  <si>
    <t xml:space="preserve">Number of GRAS notifications filed that were withdrawn </t>
  </si>
  <si>
    <t xml:space="preserve">Number of GRAS notifications pending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</si>
</sst>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333333"/>
      <name val="Calibri"/>
      <family val="2"/>
      <scheme val="minor"/>
    </font>
    <font>
      <sz val="10"/>
      <color rgb="FF00000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37">
    <xf numFmtId="0" fontId="0" fillId="0" borderId="0" xfId="0"/>
    <xf numFmtId="0" fontId="3" fillId="0" borderId="0" xfId="0" applyFont="1"/>
    <xf numFmtId="0" fontId="0" fillId="0" borderId="0" xfId="0" applyAlignment="1">
      <alignment wrapText="1"/>
    </xf>
    <xf numFmtId="0" fontId="3" fillId="0" borderId="0" xfId="0" applyFont="1" applyAlignment="1">
      <alignment vertical="top"/>
    </xf>
    <xf numFmtId="0" fontId="0" fillId="0" borderId="0" xfId="0" applyFont="1"/>
    <xf numFmtId="1" fontId="0" fillId="0" borderId="0" xfId="0" applyNumberFormat="1"/>
    <xf numFmtId="9" fontId="0" fillId="0" borderId="0" xfId="0" applyNumberFormat="1"/>
    <xf numFmtId="0" fontId="4" fillId="0" borderId="0" xfId="0" applyFont="1" applyAlignment="1">
      <alignment wrapText="1"/>
    </xf>
    <xf numFmtId="0" fontId="4" fillId="0" borderId="0" xfId="0" applyFont="1" applyAlignment="1">
      <alignment vertical="top" wrapText="1"/>
    </xf>
    <xf numFmtId="0" fontId="3" fillId="0" borderId="0" xfId="0" applyFont="1" applyAlignment="1">
      <alignment horizontal="center"/>
    </xf>
    <xf numFmtId="164" fontId="0" fillId="0" borderId="0" xfId="2" applyNumberFormat="1" applyFont="1"/>
    <xf numFmtId="0" fontId="3" fillId="0" borderId="0" xfId="0" applyFont="1" applyAlignment="1">
      <alignment horizontal="left" vertical="top"/>
    </xf>
    <xf numFmtId="0" fontId="0" fillId="0" borderId="0" xfId="0" applyAlignment="1">
      <alignment horizontal="left" vertical="top"/>
    </xf>
    <xf numFmtId="17" fontId="3" fillId="0" borderId="0" xfId="0" applyNumberFormat="1" applyFont="1" applyAlignment="1">
      <alignment horizontal="right"/>
    </xf>
    <xf numFmtId="9" fontId="0" fillId="0" borderId="0" xfId="0" applyNumberFormat="1" applyAlignment="1">
      <alignment horizontal="right"/>
    </xf>
    <xf numFmtId="0" fontId="3" fillId="0" borderId="0" xfId="0" applyFont="1" applyAlignment="1">
      <alignment horizontal="right"/>
    </xf>
    <xf numFmtId="0" fontId="5" fillId="0" borderId="0" xfId="0" applyFont="1" applyAlignment="1">
      <alignment vertical="center"/>
    </xf>
    <xf numFmtId="0" fontId="5" fillId="0" borderId="0" xfId="0" applyFont="1"/>
    <xf numFmtId="0" fontId="0" fillId="0" borderId="0" xfId="0" applyAlignment="1">
      <alignment horizontal="left" vertical="top" wrapText="1"/>
    </xf>
    <xf numFmtId="0" fontId="6" fillId="0" borderId="0" xfId="0" applyFont="1"/>
    <xf numFmtId="0" fontId="0" fillId="0" borderId="0" xfId="0" applyAlignment="1">
      <alignment vertical="top" wrapText="1"/>
    </xf>
    <xf numFmtId="9" fontId="3" fillId="0" borderId="0" xfId="0" applyNumberFormat="1" applyFont="1"/>
    <xf numFmtId="0" fontId="2" fillId="0" borderId="0" xfId="3" applyFill="1"/>
    <xf numFmtId="0" fontId="0" fillId="0" borderId="0" xfId="3" applyFont="1" applyFill="1"/>
    <xf numFmtId="0" fontId="5" fillId="0" borderId="0" xfId="0" applyFont="1" applyFill="1" applyAlignment="1">
      <alignment vertical="center"/>
    </xf>
    <xf numFmtId="9" fontId="3" fillId="0" borderId="0" xfId="0" applyNumberFormat="1" applyFont="1" applyAlignment="1">
      <alignment horizontal="center" vertical="center"/>
    </xf>
    <xf numFmtId="0" fontId="0" fillId="0" borderId="0" xfId="0" applyNumberFormat="1" applyAlignment="1">
      <alignment horizontal="right"/>
    </xf>
    <xf numFmtId="0" fontId="3" fillId="0" borderId="0" xfId="0" applyNumberFormat="1" applyFont="1" applyAlignment="1">
      <alignment horizontal="center" vertical="center"/>
    </xf>
    <xf numFmtId="0" fontId="0" fillId="0" borderId="0" xfId="0" applyNumberFormat="1" applyFill="1" applyAlignment="1">
      <alignment horizontal="right"/>
    </xf>
    <xf numFmtId="0" fontId="3" fillId="0" borderId="0" xfId="0" applyFont="1" applyFill="1" applyAlignment="1">
      <alignment horizontal="right"/>
    </xf>
    <xf numFmtId="9" fontId="0" fillId="0" borderId="0" xfId="2" applyFont="1" applyFill="1"/>
    <xf numFmtId="0" fontId="0" fillId="0" borderId="0" xfId="0" applyFill="1"/>
    <xf numFmtId="9" fontId="0" fillId="0" borderId="0" xfId="0" applyNumberFormat="1" applyFill="1" applyAlignment="1">
      <alignment horizontal="right"/>
    </xf>
    <xf numFmtId="1" fontId="0" fillId="0" borderId="0" xfId="0" applyNumberFormat="1" applyFill="1"/>
    <xf numFmtId="0" fontId="3" fillId="0" borderId="0" xfId="0" applyFont="1" applyAlignment="1">
      <alignment horizontal="left"/>
    </xf>
    <xf numFmtId="0" fontId="3" fillId="0" borderId="0" xfId="0" applyNumberFormat="1" applyFont="1" applyAlignment="1">
      <alignment horizontal="left" vertical="center"/>
    </xf>
    <xf numFmtId="0" fontId="3" fillId="0" borderId="0" xfId="0" applyFont="1" applyAlignment="1">
      <alignment horizontal="left" vertical="center"/>
    </xf>
  </cellXfs>
  <cellStyles count="4">
    <cellStyle name="Normal" xfId="0" builtinId="0"/>
    <cellStyle name="Normal 2" xfId="1" xr:uid="{1D36FCAB-4D9D-425A-BE27-DB626B4DB3AA}"/>
    <cellStyle name="Normal 2 2" xfId="3" xr:uid="{26FB05EC-0140-4DAB-8759-403734A15D0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heetViews>
  <sheetFormatPr defaultRowHeight="12.75"/>
  <sheetData>
    <row r="1" spans="1:1">
      <c r="A1" t="s">
        <v>0</v>
      </c>
    </row>
    <row r="2" spans="1:1">
      <c r="A2" t="s">
        <v>1</v>
      </c>
    </row>
    <row r="4" spans="1:1">
      <c r="A4" t="s">
        <v>2</v>
      </c>
    </row>
    <row r="7" spans="1:1">
      <c r="A7" s="4" t="s">
        <v>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
  <sheetViews>
    <sheetView tabSelected="1" topLeftCell="B1" zoomScaleNormal="100" workbookViewId="0">
      <selection activeCell="B12" sqref="B12"/>
    </sheetView>
  </sheetViews>
  <sheetFormatPr defaultRowHeight="12.75"/>
  <cols>
    <col min="1" max="1" width="19.28515625" customWidth="1"/>
    <col min="2" max="2" width="75.7109375" customWidth="1"/>
    <col min="3" max="14" width="11.5703125" customWidth="1"/>
  </cols>
  <sheetData>
    <row r="1" spans="1:14" ht="25.5">
      <c r="A1" s="3" t="s">
        <v>4</v>
      </c>
      <c r="B1" s="7" t="s">
        <v>131</v>
      </c>
    </row>
    <row r="2" spans="1:14" ht="89.25">
      <c r="A2" s="3" t="s">
        <v>27</v>
      </c>
      <c r="B2" s="8" t="s">
        <v>132</v>
      </c>
    </row>
    <row r="3" spans="1:14">
      <c r="A3" s="3" t="s">
        <v>8</v>
      </c>
      <c r="B3" s="1" t="s">
        <v>133</v>
      </c>
      <c r="C3" s="13" t="s">
        <v>134</v>
      </c>
      <c r="D3" s="13" t="s">
        <v>135</v>
      </c>
      <c r="E3" s="13" t="s">
        <v>136</v>
      </c>
      <c r="F3" s="13" t="s">
        <v>137</v>
      </c>
      <c r="G3" s="13" t="s">
        <v>112</v>
      </c>
      <c r="H3" s="13" t="s">
        <v>113</v>
      </c>
      <c r="I3" s="13" t="s">
        <v>114</v>
      </c>
      <c r="J3" s="13" t="s">
        <v>138</v>
      </c>
      <c r="K3" s="15" t="s">
        <v>116</v>
      </c>
      <c r="L3" s="15" t="s">
        <v>117</v>
      </c>
      <c r="M3" s="15" t="s">
        <v>118</v>
      </c>
      <c r="N3" s="29" t="s">
        <v>119</v>
      </c>
    </row>
    <row r="4" spans="1:14">
      <c r="B4" t="s">
        <v>139</v>
      </c>
      <c r="C4" s="14">
        <f t="shared" ref="C4" si="0">IFERROR(C5/(C5+C6), "N/A")</f>
        <v>0</v>
      </c>
      <c r="D4" s="14" t="str">
        <f>IFERROR(D5/(D5+D6), "N/A")</f>
        <v>N/A</v>
      </c>
      <c r="E4" s="14">
        <f t="shared" ref="E4:I4" si="1">IFERROR(E5/(E5+E6), "N/A")</f>
        <v>0.25</v>
      </c>
      <c r="F4" s="14">
        <f t="shared" si="1"/>
        <v>1</v>
      </c>
      <c r="G4" s="14">
        <f t="shared" si="1"/>
        <v>0.33333333333333331</v>
      </c>
      <c r="H4" s="14">
        <v>0.56000000000000005</v>
      </c>
      <c r="I4" s="14">
        <v>0.65</v>
      </c>
      <c r="J4" s="14">
        <f>IFERROR(J5/(J5+J6), "N/A")</f>
        <v>0.46666666666666667</v>
      </c>
      <c r="K4" s="14">
        <v>0.83</v>
      </c>
      <c r="L4" s="14">
        <v>0.8</v>
      </c>
      <c r="M4" s="14">
        <v>0.92</v>
      </c>
      <c r="N4" s="32">
        <v>1</v>
      </c>
    </row>
    <row r="5" spans="1:14">
      <c r="B5" t="s">
        <v>140</v>
      </c>
      <c r="C5" s="5">
        <v>0</v>
      </c>
      <c r="D5" s="5">
        <v>0</v>
      </c>
      <c r="E5" s="5">
        <v>1</v>
      </c>
      <c r="F5" s="5">
        <v>3</v>
      </c>
      <c r="G5" s="5">
        <v>1</v>
      </c>
      <c r="H5" s="5">
        <v>5</v>
      </c>
      <c r="I5">
        <v>2</v>
      </c>
      <c r="J5">
        <v>7</v>
      </c>
      <c r="K5" s="5">
        <v>5</v>
      </c>
      <c r="L5" s="5">
        <v>4</v>
      </c>
      <c r="M5" s="5">
        <v>11</v>
      </c>
      <c r="N5" s="33">
        <v>1</v>
      </c>
    </row>
    <row r="6" spans="1:14">
      <c r="B6" t="s">
        <v>141</v>
      </c>
      <c r="C6" s="5">
        <v>2</v>
      </c>
      <c r="D6" s="5">
        <v>0</v>
      </c>
      <c r="E6" s="5">
        <v>3</v>
      </c>
      <c r="F6" s="5">
        <v>0</v>
      </c>
      <c r="G6" s="5">
        <v>2</v>
      </c>
      <c r="H6" s="5">
        <v>4</v>
      </c>
      <c r="I6">
        <v>1</v>
      </c>
      <c r="J6">
        <v>8</v>
      </c>
      <c r="K6" s="5">
        <v>1</v>
      </c>
      <c r="L6" s="5">
        <v>1</v>
      </c>
      <c r="M6" s="5">
        <v>1</v>
      </c>
      <c r="N6" s="33">
        <v>0</v>
      </c>
    </row>
    <row r="7" spans="1:14">
      <c r="B7" t="s">
        <v>142</v>
      </c>
      <c r="C7" s="5">
        <v>1</v>
      </c>
      <c r="D7" s="5">
        <v>4</v>
      </c>
      <c r="E7" s="5">
        <v>3</v>
      </c>
      <c r="F7" s="5">
        <v>2</v>
      </c>
      <c r="G7" s="5">
        <v>6</v>
      </c>
      <c r="H7" s="5">
        <v>7</v>
      </c>
      <c r="I7">
        <v>7</v>
      </c>
      <c r="J7">
        <v>12</v>
      </c>
      <c r="K7" s="5">
        <v>2</v>
      </c>
      <c r="L7" s="5">
        <v>9</v>
      </c>
      <c r="M7" s="5">
        <v>13</v>
      </c>
      <c r="N7" s="33">
        <v>3</v>
      </c>
    </row>
    <row r="8" spans="1:14">
      <c r="B8" t="s">
        <v>143</v>
      </c>
      <c r="C8" s="5">
        <v>0</v>
      </c>
      <c r="D8" s="5">
        <v>0</v>
      </c>
      <c r="E8" s="5">
        <v>0</v>
      </c>
      <c r="F8" s="5">
        <v>2</v>
      </c>
      <c r="G8" s="5">
        <v>0</v>
      </c>
      <c r="H8" s="5">
        <v>2</v>
      </c>
      <c r="I8">
        <v>2</v>
      </c>
      <c r="J8">
        <v>10</v>
      </c>
      <c r="K8" s="5">
        <v>2</v>
      </c>
      <c r="L8" s="5">
        <v>1</v>
      </c>
      <c r="M8" s="5">
        <v>5</v>
      </c>
      <c r="N8" s="33">
        <v>0</v>
      </c>
    </row>
    <row r="9" spans="1:14">
      <c r="B9" t="s">
        <v>144</v>
      </c>
      <c r="C9" s="5">
        <v>1</v>
      </c>
      <c r="D9" s="5">
        <v>4</v>
      </c>
      <c r="E9" s="5">
        <v>3</v>
      </c>
      <c r="F9" s="5">
        <v>1</v>
      </c>
      <c r="G9" s="5">
        <v>5</v>
      </c>
      <c r="H9" s="5">
        <v>5</v>
      </c>
      <c r="I9">
        <v>9</v>
      </c>
      <c r="J9">
        <v>6</v>
      </c>
      <c r="K9" s="5">
        <v>2</v>
      </c>
      <c r="L9" s="5">
        <v>7</v>
      </c>
      <c r="M9" s="5">
        <v>8</v>
      </c>
      <c r="N9" s="33">
        <v>10</v>
      </c>
    </row>
  </sheetData>
  <phoneticPr fontId="7" type="noConversion"/>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B82AC-C6FF-4ADA-B89E-0549DED0821E}">
  <dimension ref="A1:AP7"/>
  <sheetViews>
    <sheetView workbookViewId="0"/>
  </sheetViews>
  <sheetFormatPr defaultRowHeight="12.75" outlineLevelCol="1"/>
  <cols>
    <col min="1" max="1" width="19.28515625" customWidth="1"/>
    <col min="2" max="2" width="68.140625" customWidth="1"/>
    <col min="3" max="3" width="7.28515625" hidden="1" customWidth="1" outlineLevel="1"/>
    <col min="4" max="4" width="9" hidden="1" customWidth="1" outlineLevel="1"/>
    <col min="5" max="5" width="12.42578125" hidden="1" customWidth="1" outlineLevel="1"/>
    <col min="6" max="6" width="10.7109375" style="6" hidden="1" customWidth="1" outlineLevel="1"/>
    <col min="7" max="7" width="7.28515625" hidden="1" customWidth="1" outlineLevel="1"/>
    <col min="8" max="8" width="9" hidden="1" customWidth="1" outlineLevel="1"/>
    <col min="9" max="9" width="12.42578125" hidden="1" customWidth="1" outlineLevel="1"/>
    <col min="10" max="10" width="10.7109375" style="6" hidden="1" customWidth="1" outlineLevel="1"/>
    <col min="11" max="11" width="7.28515625" hidden="1" customWidth="1" outlineLevel="1"/>
    <col min="12" max="12" width="9" hidden="1" customWidth="1" outlineLevel="1"/>
    <col min="13" max="13" width="12.42578125" hidden="1" customWidth="1" outlineLevel="1"/>
    <col min="14" max="14" width="10.7109375" style="6" hidden="1" customWidth="1" outlineLevel="1"/>
    <col min="15" max="15" width="7.28515625" hidden="1" customWidth="1" outlineLevel="1"/>
    <col min="16" max="16" width="9" hidden="1" customWidth="1" outlineLevel="1"/>
    <col min="17" max="17" width="12.42578125" hidden="1" customWidth="1" outlineLevel="1"/>
    <col min="18" max="18" width="10.7109375" style="6" hidden="1" customWidth="1" outlineLevel="1"/>
    <col min="19" max="19" width="7.28515625" hidden="1" customWidth="1" outlineLevel="1"/>
    <col min="20" max="20" width="9" hidden="1" customWidth="1" outlineLevel="1"/>
    <col min="21" max="21" width="12.42578125" hidden="1" customWidth="1" outlineLevel="1"/>
    <col min="22" max="22" width="10.7109375" style="6" hidden="1" customWidth="1" outlineLevel="1"/>
    <col min="23" max="23" width="7.28515625" bestFit="1" customWidth="1" collapsed="1"/>
    <col min="24" max="24" width="9" bestFit="1" customWidth="1"/>
    <col min="25" max="25" width="12.42578125" bestFit="1" customWidth="1"/>
    <col min="26" max="26" width="10.7109375" style="6" bestFit="1" customWidth="1"/>
    <col min="27" max="28" width="10.7109375" bestFit="1" customWidth="1"/>
    <col min="29" max="29" width="12.42578125" bestFit="1" customWidth="1"/>
    <col min="30" max="30" width="10.7109375" style="6" bestFit="1" customWidth="1"/>
    <col min="31" max="33" width="10.7109375" bestFit="1" customWidth="1"/>
    <col min="34" max="34" width="10.7109375" style="6" bestFit="1" customWidth="1"/>
    <col min="35" max="37" width="10.7109375" style="26" bestFit="1" customWidth="1"/>
    <col min="38" max="38" width="10.7109375" style="14" bestFit="1" customWidth="1"/>
    <col min="39" max="41" width="10.7109375" bestFit="1" customWidth="1"/>
    <col min="42" max="42" width="10.7109375" style="6" bestFit="1" customWidth="1"/>
  </cols>
  <sheetData>
    <row r="1" spans="1:42" ht="38.25">
      <c r="A1" s="3" t="s">
        <v>4</v>
      </c>
      <c r="B1" s="2" t="s">
        <v>5</v>
      </c>
    </row>
    <row r="2" spans="1:42" ht="96" customHeight="1">
      <c r="A2" s="3" t="s">
        <v>6</v>
      </c>
      <c r="B2" s="20" t="s">
        <v>7</v>
      </c>
    </row>
    <row r="3" spans="1:42">
      <c r="A3" s="3" t="s">
        <v>8</v>
      </c>
      <c r="C3" s="1" t="s">
        <v>9</v>
      </c>
      <c r="D3" s="1" t="s">
        <v>9</v>
      </c>
      <c r="E3" s="1" t="s">
        <v>9</v>
      </c>
      <c r="F3" s="21" t="s">
        <v>9</v>
      </c>
      <c r="G3" s="1" t="s">
        <v>10</v>
      </c>
      <c r="H3" s="1" t="s">
        <v>10</v>
      </c>
      <c r="I3" s="1" t="s">
        <v>10</v>
      </c>
      <c r="J3" s="21" t="s">
        <v>10</v>
      </c>
      <c r="K3" s="1" t="s">
        <v>11</v>
      </c>
      <c r="L3" s="1" t="s">
        <v>11</v>
      </c>
      <c r="M3" s="1" t="s">
        <v>11</v>
      </c>
      <c r="N3" s="21" t="s">
        <v>11</v>
      </c>
      <c r="O3" s="1" t="s">
        <v>12</v>
      </c>
      <c r="P3" s="1" t="s">
        <v>12</v>
      </c>
      <c r="Q3" s="1" t="s">
        <v>12</v>
      </c>
      <c r="R3" s="21" t="s">
        <v>12</v>
      </c>
      <c r="S3" s="1" t="s">
        <v>13</v>
      </c>
      <c r="T3" s="1" t="s">
        <v>13</v>
      </c>
      <c r="U3" s="1" t="s">
        <v>13</v>
      </c>
      <c r="V3" s="21" t="s">
        <v>13</v>
      </c>
      <c r="W3" s="1" t="s">
        <v>14</v>
      </c>
      <c r="X3" s="1" t="s">
        <v>14</v>
      </c>
      <c r="Y3" s="1" t="s">
        <v>14</v>
      </c>
      <c r="Z3" s="21" t="s">
        <v>14</v>
      </c>
      <c r="AA3" s="1" t="s">
        <v>15</v>
      </c>
      <c r="AB3" s="1" t="s">
        <v>15</v>
      </c>
      <c r="AC3" s="1" t="s">
        <v>15</v>
      </c>
      <c r="AD3" s="21" t="s">
        <v>15</v>
      </c>
      <c r="AE3" s="1" t="s">
        <v>16</v>
      </c>
      <c r="AF3" s="1" t="s">
        <v>16</v>
      </c>
      <c r="AG3" s="1" t="s">
        <v>16</v>
      </c>
      <c r="AH3" s="34" t="s">
        <v>16</v>
      </c>
      <c r="AI3" s="35" t="s">
        <v>17</v>
      </c>
      <c r="AJ3" s="35" t="s">
        <v>17</v>
      </c>
      <c r="AK3" s="35" t="s">
        <v>17</v>
      </c>
      <c r="AL3" s="36" t="s">
        <v>17</v>
      </c>
      <c r="AM3" s="1" t="s">
        <v>18</v>
      </c>
      <c r="AN3" s="1" t="s">
        <v>18</v>
      </c>
      <c r="AO3" s="1" t="s">
        <v>18</v>
      </c>
      <c r="AP3" s="21" t="s">
        <v>18</v>
      </c>
    </row>
    <row r="4" spans="1:42">
      <c r="B4" s="1"/>
      <c r="C4" s="1" t="s">
        <v>19</v>
      </c>
      <c r="D4" s="1" t="s">
        <v>20</v>
      </c>
      <c r="E4" s="1" t="s">
        <v>21</v>
      </c>
      <c r="F4" s="21" t="s">
        <v>22</v>
      </c>
      <c r="G4" s="1" t="s">
        <v>19</v>
      </c>
      <c r="H4" s="1" t="s">
        <v>20</v>
      </c>
      <c r="I4" s="1" t="s">
        <v>21</v>
      </c>
      <c r="J4" s="21" t="s">
        <v>22</v>
      </c>
      <c r="K4" s="1" t="s">
        <v>19</v>
      </c>
      <c r="L4" s="1" t="s">
        <v>20</v>
      </c>
      <c r="M4" s="1" t="s">
        <v>21</v>
      </c>
      <c r="N4" s="21" t="s">
        <v>22</v>
      </c>
      <c r="O4" s="1" t="s">
        <v>19</v>
      </c>
      <c r="P4" s="1" t="s">
        <v>20</v>
      </c>
      <c r="Q4" s="1" t="s">
        <v>21</v>
      </c>
      <c r="R4" s="21" t="s">
        <v>22</v>
      </c>
      <c r="S4" s="1" t="s">
        <v>19</v>
      </c>
      <c r="T4" s="1" t="s">
        <v>20</v>
      </c>
      <c r="U4" s="1" t="s">
        <v>21</v>
      </c>
      <c r="V4" s="21" t="s">
        <v>22</v>
      </c>
      <c r="W4" s="1" t="s">
        <v>19</v>
      </c>
      <c r="X4" s="1" t="s">
        <v>20</v>
      </c>
      <c r="Y4" s="1" t="s">
        <v>21</v>
      </c>
      <c r="Z4" s="21" t="s">
        <v>22</v>
      </c>
      <c r="AA4" s="1" t="s">
        <v>19</v>
      </c>
      <c r="AB4" s="1" t="s">
        <v>20</v>
      </c>
      <c r="AC4" s="1" t="s">
        <v>21</v>
      </c>
      <c r="AD4" s="21" t="s">
        <v>22</v>
      </c>
      <c r="AE4" s="1" t="s">
        <v>19</v>
      </c>
      <c r="AF4" s="1" t="s">
        <v>20</v>
      </c>
      <c r="AG4" s="1" t="s">
        <v>21</v>
      </c>
      <c r="AH4" s="21" t="s">
        <v>22</v>
      </c>
      <c r="AI4" s="27" t="s">
        <v>19</v>
      </c>
      <c r="AJ4" s="27" t="s">
        <v>20</v>
      </c>
      <c r="AK4" s="27" t="s">
        <v>21</v>
      </c>
      <c r="AL4" s="25" t="s">
        <v>22</v>
      </c>
      <c r="AM4" s="1" t="s">
        <v>19</v>
      </c>
      <c r="AN4" s="1" t="s">
        <v>20</v>
      </c>
      <c r="AO4" s="1" t="s">
        <v>21</v>
      </c>
      <c r="AP4" s="21" t="s">
        <v>22</v>
      </c>
    </row>
    <row r="5" spans="1:42" ht="51">
      <c r="B5" s="2" t="s">
        <v>23</v>
      </c>
      <c r="C5">
        <f>SUM(D5:E5)</f>
        <v>1</v>
      </c>
      <c r="D5">
        <v>0</v>
      </c>
      <c r="E5">
        <v>1</v>
      </c>
      <c r="F5" s="6">
        <f>D5/C5</f>
        <v>0</v>
      </c>
      <c r="G5">
        <f>SUM(H5:I5)</f>
        <v>178</v>
      </c>
      <c r="H5">
        <v>174</v>
      </c>
      <c r="I5">
        <v>4</v>
      </c>
      <c r="J5" s="6">
        <f>H5/G5</f>
        <v>0.97752808988764039</v>
      </c>
      <c r="K5">
        <f>SUM(L5:M5)</f>
        <v>88</v>
      </c>
      <c r="L5">
        <v>84</v>
      </c>
      <c r="M5">
        <v>4</v>
      </c>
      <c r="N5" s="6">
        <f>L5/K5</f>
        <v>0.95454545454545459</v>
      </c>
      <c r="O5">
        <f>SUM(P5:Q5)</f>
        <v>116</v>
      </c>
      <c r="P5">
        <v>108</v>
      </c>
      <c r="Q5">
        <v>8</v>
      </c>
      <c r="R5" s="6">
        <f>P5/O5</f>
        <v>0.93103448275862066</v>
      </c>
      <c r="S5">
        <f>SUM(T5:U5)</f>
        <v>249</v>
      </c>
      <c r="T5">
        <v>238</v>
      </c>
      <c r="U5">
        <v>11</v>
      </c>
      <c r="V5" s="6">
        <f>T5/S5</f>
        <v>0.95582329317269077</v>
      </c>
      <c r="W5">
        <f>SUM(X5:Y5)</f>
        <v>374</v>
      </c>
      <c r="X5">
        <v>348</v>
      </c>
      <c r="Y5">
        <v>26</v>
      </c>
      <c r="Z5" s="6">
        <f>X5/W5</f>
        <v>0.93048128342245995</v>
      </c>
      <c r="AA5">
        <f>SUM(AB5:AC5)</f>
        <v>348</v>
      </c>
      <c r="AB5">
        <v>328</v>
      </c>
      <c r="AC5">
        <v>20</v>
      </c>
      <c r="AD5" s="6">
        <f>AB5/AA5</f>
        <v>0.94252873563218387</v>
      </c>
      <c r="AE5">
        <v>305</v>
      </c>
      <c r="AF5">
        <v>289</v>
      </c>
      <c r="AG5">
        <v>16</v>
      </c>
      <c r="AH5" s="6">
        <v>0.94754098360655736</v>
      </c>
      <c r="AI5">
        <v>46</v>
      </c>
      <c r="AJ5" s="28">
        <v>43</v>
      </c>
      <c r="AK5" s="28">
        <v>3</v>
      </c>
      <c r="AL5" s="6">
        <v>0.93478260869565222</v>
      </c>
      <c r="AM5">
        <f>SUM(AN5:AO5)</f>
        <v>1705</v>
      </c>
      <c r="AN5">
        <f t="shared" ref="AN5:AO7" si="0">SUM(D5,H5,L5,P5,T5,X5,AB5,AF5, AJ5)</f>
        <v>1612</v>
      </c>
      <c r="AO5">
        <f t="shared" si="0"/>
        <v>93</v>
      </c>
      <c r="AP5" s="6">
        <f>AN5/AM5</f>
        <v>0.94545454545454544</v>
      </c>
    </row>
    <row r="6" spans="1:42" ht="104.25" customHeight="1">
      <c r="B6" s="2" t="s">
        <v>24</v>
      </c>
      <c r="C6">
        <f>SUM(D6:E6)</f>
        <v>1</v>
      </c>
      <c r="D6">
        <v>1</v>
      </c>
      <c r="E6">
        <v>0</v>
      </c>
      <c r="F6" s="6">
        <f>D6/C6</f>
        <v>1</v>
      </c>
      <c r="G6">
        <f>SUM(H6:I6)</f>
        <v>165</v>
      </c>
      <c r="H6">
        <v>155</v>
      </c>
      <c r="I6">
        <v>10</v>
      </c>
      <c r="J6" s="6">
        <f>H6/G6</f>
        <v>0.93939393939393945</v>
      </c>
      <c r="K6">
        <f>SUM(L6:M6)</f>
        <v>88</v>
      </c>
      <c r="L6">
        <v>82</v>
      </c>
      <c r="M6">
        <v>6</v>
      </c>
      <c r="N6" s="6">
        <f>L6/K6</f>
        <v>0.93181818181818177</v>
      </c>
      <c r="O6">
        <f>SUM(P6:Q6)</f>
        <v>114</v>
      </c>
      <c r="P6">
        <v>97</v>
      </c>
      <c r="Q6">
        <v>17</v>
      </c>
      <c r="R6" s="6">
        <f>P6/O6</f>
        <v>0.85087719298245612</v>
      </c>
      <c r="S6">
        <f>SUM(T6:U6)</f>
        <v>249</v>
      </c>
      <c r="T6">
        <v>223</v>
      </c>
      <c r="U6">
        <v>26</v>
      </c>
      <c r="V6" s="6">
        <f>T6/S6</f>
        <v>0.89558232931726911</v>
      </c>
      <c r="W6">
        <f>SUM(X6:Y6)</f>
        <v>374</v>
      </c>
      <c r="X6">
        <v>344</v>
      </c>
      <c r="Y6">
        <v>30</v>
      </c>
      <c r="Z6" s="6">
        <f>X6/W6</f>
        <v>0.9197860962566845</v>
      </c>
      <c r="AA6">
        <f>SUM(AB6:AC6)</f>
        <v>347</v>
      </c>
      <c r="AB6">
        <v>308</v>
      </c>
      <c r="AC6">
        <v>39</v>
      </c>
      <c r="AD6" s="6">
        <f>AB6/AA6</f>
        <v>0.88760806916426516</v>
      </c>
      <c r="AE6">
        <v>303</v>
      </c>
      <c r="AF6">
        <v>272</v>
      </c>
      <c r="AG6">
        <v>31</v>
      </c>
      <c r="AH6" s="6">
        <v>0.89768976897689767</v>
      </c>
      <c r="AI6">
        <v>46</v>
      </c>
      <c r="AJ6" s="28">
        <v>40</v>
      </c>
      <c r="AK6" s="28">
        <v>6</v>
      </c>
      <c r="AL6" s="6">
        <v>0.86956521739130432</v>
      </c>
      <c r="AM6">
        <f>SUM(AN6:AO6)</f>
        <v>1687</v>
      </c>
      <c r="AN6">
        <f t="shared" si="0"/>
        <v>1522</v>
      </c>
      <c r="AO6">
        <f t="shared" si="0"/>
        <v>165</v>
      </c>
      <c r="AP6" s="6">
        <f>AN6/AM6</f>
        <v>0.90219324244220511</v>
      </c>
    </row>
    <row r="7" spans="1:42" ht="117" customHeight="1">
      <c r="B7" s="2" t="s">
        <v>25</v>
      </c>
      <c r="C7">
        <f>SUM(D7:E7)</f>
        <v>2</v>
      </c>
      <c r="D7">
        <v>1</v>
      </c>
      <c r="E7">
        <v>1</v>
      </c>
      <c r="F7" s="6">
        <f>D7/C7</f>
        <v>0.5</v>
      </c>
      <c r="G7">
        <f>SUM(H7:I7)</f>
        <v>165</v>
      </c>
      <c r="H7">
        <v>151</v>
      </c>
      <c r="I7">
        <v>14</v>
      </c>
      <c r="J7" s="6">
        <f>H7/G7</f>
        <v>0.91515151515151516</v>
      </c>
      <c r="K7">
        <f>SUM(L7:M7)</f>
        <v>78</v>
      </c>
      <c r="L7">
        <v>69</v>
      </c>
      <c r="M7">
        <v>9</v>
      </c>
      <c r="N7" s="6">
        <f>L7/K7</f>
        <v>0.88461538461538458</v>
      </c>
      <c r="O7">
        <f>SUM(P7:Q7)</f>
        <v>114</v>
      </c>
      <c r="P7">
        <v>101</v>
      </c>
      <c r="Q7">
        <v>13</v>
      </c>
      <c r="R7" s="6">
        <f>P7/O7</f>
        <v>0.88596491228070173</v>
      </c>
      <c r="S7">
        <f>SUM(T7:U7)</f>
        <v>242</v>
      </c>
      <c r="T7">
        <v>220</v>
      </c>
      <c r="U7">
        <v>22</v>
      </c>
      <c r="V7" s="6">
        <f>T7/S7</f>
        <v>0.90909090909090906</v>
      </c>
      <c r="W7">
        <f>SUM(X7:Y7)</f>
        <v>374</v>
      </c>
      <c r="X7">
        <v>345</v>
      </c>
      <c r="Y7">
        <v>29</v>
      </c>
      <c r="Z7" s="6">
        <f>X7/W7</f>
        <v>0.92245989304812837</v>
      </c>
      <c r="AA7">
        <f>SUM(AB7:AC7)</f>
        <v>348</v>
      </c>
      <c r="AB7">
        <v>314</v>
      </c>
      <c r="AC7">
        <v>34</v>
      </c>
      <c r="AD7" s="6">
        <f>AB7/AA7</f>
        <v>0.9022988505747126</v>
      </c>
      <c r="AE7">
        <v>303</v>
      </c>
      <c r="AF7">
        <v>258</v>
      </c>
      <c r="AG7">
        <v>45</v>
      </c>
      <c r="AH7" s="6">
        <v>0.85148514851485146</v>
      </c>
      <c r="AI7">
        <v>46</v>
      </c>
      <c r="AJ7" s="28">
        <v>40</v>
      </c>
      <c r="AK7" s="28">
        <v>6</v>
      </c>
      <c r="AL7" s="6">
        <v>0.86956521739130432</v>
      </c>
      <c r="AM7">
        <f>SUM(AN7:AO7)</f>
        <v>1672</v>
      </c>
      <c r="AN7">
        <f t="shared" si="0"/>
        <v>1499</v>
      </c>
      <c r="AO7">
        <f t="shared" si="0"/>
        <v>173</v>
      </c>
      <c r="AP7" s="6">
        <f>AN7/AM7</f>
        <v>0.89653110047846885</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7F10C-2F60-484B-9BBC-1E6D971A9642}">
  <dimension ref="A1:AR7"/>
  <sheetViews>
    <sheetView workbookViewId="0"/>
  </sheetViews>
  <sheetFormatPr defaultRowHeight="12.75" outlineLevelCol="1"/>
  <cols>
    <col min="1" max="1" width="19.28515625" customWidth="1"/>
    <col min="2" max="2" width="68.140625" customWidth="1"/>
    <col min="3" max="26" width="11.5703125" hidden="1" customWidth="1" outlineLevel="1"/>
    <col min="27" max="27" width="11.5703125" customWidth="1" collapsed="1"/>
    <col min="28" max="39" width="11.5703125" customWidth="1"/>
    <col min="40" max="42" width="11.5703125" hidden="1" customWidth="1" outlineLevel="1"/>
    <col min="43" max="43" width="11.5703125" customWidth="1" collapsed="1"/>
    <col min="44" max="44" width="13.5703125" bestFit="1" customWidth="1"/>
  </cols>
  <sheetData>
    <row r="1" spans="1:44" ht="25.5">
      <c r="A1" s="3" t="s">
        <v>4</v>
      </c>
      <c r="B1" s="2" t="s">
        <v>26</v>
      </c>
    </row>
    <row r="2" spans="1:44" ht="75" customHeight="1">
      <c r="A2" s="3" t="s">
        <v>27</v>
      </c>
      <c r="B2" s="2" t="s">
        <v>28</v>
      </c>
    </row>
    <row r="3" spans="1:44" ht="63.75" customHeight="1">
      <c r="A3" s="3" t="s">
        <v>29</v>
      </c>
      <c r="B3" s="2" t="s">
        <v>30</v>
      </c>
    </row>
    <row r="4" spans="1:44">
      <c r="A4" s="3" t="s">
        <v>8</v>
      </c>
      <c r="B4" s="1" t="s">
        <v>31</v>
      </c>
      <c r="C4" s="9" t="s">
        <v>32</v>
      </c>
      <c r="D4" s="9" t="s">
        <v>33</v>
      </c>
      <c r="E4" s="9" t="s">
        <v>34</v>
      </c>
      <c r="F4" s="9" t="s">
        <v>35</v>
      </c>
      <c r="G4" s="9" t="s">
        <v>36</v>
      </c>
      <c r="H4" s="9" t="s">
        <v>37</v>
      </c>
      <c r="I4" s="9" t="s">
        <v>38</v>
      </c>
      <c r="J4" s="9" t="s">
        <v>39</v>
      </c>
      <c r="K4" s="9" t="s">
        <v>40</v>
      </c>
      <c r="L4" s="9" t="s">
        <v>41</v>
      </c>
      <c r="M4" s="9" t="s">
        <v>42</v>
      </c>
      <c r="N4" s="9" t="s">
        <v>43</v>
      </c>
      <c r="O4" s="9" t="s">
        <v>44</v>
      </c>
      <c r="P4" s="9" t="s">
        <v>45</v>
      </c>
      <c r="Q4" s="9" t="s">
        <v>46</v>
      </c>
      <c r="R4" s="9" t="s">
        <v>47</v>
      </c>
      <c r="S4" s="9" t="s">
        <v>48</v>
      </c>
      <c r="T4" s="9" t="s">
        <v>49</v>
      </c>
      <c r="U4" s="9" t="s">
        <v>50</v>
      </c>
      <c r="V4" s="9" t="s">
        <v>51</v>
      </c>
      <c r="W4" s="9" t="s">
        <v>52</v>
      </c>
      <c r="X4" s="9" t="s">
        <v>53</v>
      </c>
      <c r="Y4" s="9" t="s">
        <v>54</v>
      </c>
      <c r="Z4" s="9" t="s">
        <v>55</v>
      </c>
      <c r="AA4" s="9" t="s">
        <v>56</v>
      </c>
      <c r="AB4" s="9" t="s">
        <v>57</v>
      </c>
      <c r="AC4" s="9" t="s">
        <v>58</v>
      </c>
      <c r="AD4" s="9" t="s">
        <v>59</v>
      </c>
      <c r="AE4" s="9" t="s">
        <v>60</v>
      </c>
      <c r="AF4" s="9" t="s">
        <v>61</v>
      </c>
      <c r="AG4" s="9" t="s">
        <v>62</v>
      </c>
      <c r="AH4" s="9" t="s">
        <v>63</v>
      </c>
      <c r="AI4" s="9" t="s">
        <v>64</v>
      </c>
      <c r="AJ4" s="9" t="s">
        <v>65</v>
      </c>
      <c r="AK4" s="9" t="s">
        <v>66</v>
      </c>
      <c r="AL4" s="9" t="s">
        <v>67</v>
      </c>
      <c r="AM4" s="9" t="s">
        <v>68</v>
      </c>
      <c r="AN4" s="9" t="s">
        <v>69</v>
      </c>
      <c r="AO4" s="9" t="s">
        <v>70</v>
      </c>
      <c r="AP4" s="9" t="s">
        <v>71</v>
      </c>
      <c r="AQ4" s="9" t="s">
        <v>19</v>
      </c>
      <c r="AR4" s="9" t="s">
        <v>72</v>
      </c>
    </row>
    <row r="5" spans="1:44">
      <c r="B5" t="s">
        <v>73</v>
      </c>
      <c r="C5" s="16">
        <v>0</v>
      </c>
      <c r="D5" s="16">
        <v>28</v>
      </c>
      <c r="E5" s="16">
        <v>92</v>
      </c>
      <c r="F5" s="16">
        <v>95</v>
      </c>
      <c r="G5" s="16">
        <v>38</v>
      </c>
      <c r="H5" s="16">
        <v>166</v>
      </c>
      <c r="I5" s="16">
        <v>162</v>
      </c>
      <c r="J5" s="16">
        <v>181</v>
      </c>
      <c r="K5" s="16">
        <v>107</v>
      </c>
      <c r="L5" s="16">
        <v>216</v>
      </c>
      <c r="M5" s="16">
        <v>247</v>
      </c>
      <c r="N5" s="16">
        <v>305</v>
      </c>
      <c r="O5" s="16">
        <v>127</v>
      </c>
      <c r="P5" s="16">
        <v>186</v>
      </c>
      <c r="Q5" s="16">
        <v>38</v>
      </c>
      <c r="R5" s="16">
        <v>260</v>
      </c>
      <c r="S5" s="16">
        <v>76</v>
      </c>
      <c r="T5" s="16">
        <v>132</v>
      </c>
      <c r="U5" s="16">
        <v>124</v>
      </c>
      <c r="V5" s="16">
        <v>118</v>
      </c>
      <c r="W5" s="16">
        <v>87</v>
      </c>
      <c r="X5" s="16">
        <v>92</v>
      </c>
      <c r="Y5" s="16">
        <v>135</v>
      </c>
      <c r="Z5" s="16">
        <v>123</v>
      </c>
      <c r="AA5" s="16">
        <v>92</v>
      </c>
      <c r="AB5" s="16">
        <v>138</v>
      </c>
      <c r="AC5" s="16">
        <v>151</v>
      </c>
      <c r="AD5" s="16">
        <v>122</v>
      </c>
      <c r="AE5" s="16">
        <v>105</v>
      </c>
      <c r="AF5" s="16">
        <v>181</v>
      </c>
      <c r="AG5" s="16">
        <v>168</v>
      </c>
      <c r="AH5" s="16">
        <v>117</v>
      </c>
      <c r="AI5" s="16">
        <v>70</v>
      </c>
      <c r="AJ5" s="16">
        <v>142</v>
      </c>
      <c r="AK5" s="16">
        <v>138</v>
      </c>
      <c r="AL5" s="24">
        <v>106</v>
      </c>
      <c r="AM5" s="24">
        <v>59</v>
      </c>
      <c r="AN5" s="24"/>
      <c r="AO5" s="24"/>
      <c r="AP5" s="24"/>
      <c r="AQ5" s="16">
        <f>SUM(C5:AP5)</f>
        <v>4724</v>
      </c>
      <c r="AR5" s="10">
        <f>AQ5/SUM($AQ$5:$AQ$7)</f>
        <v>0.90515424410806666</v>
      </c>
    </row>
    <row r="6" spans="1:44">
      <c r="B6" t="s">
        <v>74</v>
      </c>
      <c r="C6">
        <v>0</v>
      </c>
      <c r="D6">
        <v>0</v>
      </c>
      <c r="E6" s="16">
        <v>7</v>
      </c>
      <c r="F6" s="16">
        <v>7</v>
      </c>
      <c r="G6" s="16">
        <v>4</v>
      </c>
      <c r="H6" s="16">
        <v>5</v>
      </c>
      <c r="I6" s="16">
        <v>11</v>
      </c>
      <c r="J6" s="16">
        <v>24</v>
      </c>
      <c r="K6" s="16">
        <v>9</v>
      </c>
      <c r="L6" s="16">
        <v>24</v>
      </c>
      <c r="M6" s="16">
        <v>25</v>
      </c>
      <c r="N6" s="16">
        <v>24</v>
      </c>
      <c r="O6" s="16">
        <v>11</v>
      </c>
      <c r="P6" s="16">
        <v>33</v>
      </c>
      <c r="Q6" s="16">
        <v>13</v>
      </c>
      <c r="R6" s="16">
        <v>30</v>
      </c>
      <c r="S6" s="16">
        <v>2</v>
      </c>
      <c r="T6" s="16">
        <v>13</v>
      </c>
      <c r="U6" s="16">
        <v>16</v>
      </c>
      <c r="V6" s="16">
        <v>15</v>
      </c>
      <c r="W6" s="16">
        <v>5</v>
      </c>
      <c r="X6" s="16">
        <v>13</v>
      </c>
      <c r="Y6" s="16">
        <v>8</v>
      </c>
      <c r="Z6" s="16">
        <v>15</v>
      </c>
      <c r="AA6" s="16">
        <v>8</v>
      </c>
      <c r="AB6" s="16">
        <v>13</v>
      </c>
      <c r="AC6" s="16">
        <v>20</v>
      </c>
      <c r="AD6" s="16">
        <v>13</v>
      </c>
      <c r="AE6" s="16">
        <v>9</v>
      </c>
      <c r="AF6" s="16">
        <v>8</v>
      </c>
      <c r="AG6" s="16">
        <v>15</v>
      </c>
      <c r="AH6" s="16">
        <v>12</v>
      </c>
      <c r="AI6" s="16">
        <v>6</v>
      </c>
      <c r="AJ6" s="16">
        <v>18</v>
      </c>
      <c r="AK6" s="16">
        <v>17</v>
      </c>
      <c r="AL6" s="24">
        <v>9</v>
      </c>
      <c r="AM6" s="24">
        <v>6</v>
      </c>
      <c r="AN6" s="24"/>
      <c r="AO6" s="24"/>
      <c r="AP6" s="24"/>
      <c r="AQ6" s="16">
        <f>SUM(C6:AP6)</f>
        <v>468</v>
      </c>
      <c r="AR6" s="10">
        <f>AQ6/SUM($AQ$5:$AQ$7)</f>
        <v>8.96723510251006E-2</v>
      </c>
    </row>
    <row r="7" spans="1:44">
      <c r="B7" t="s">
        <v>75</v>
      </c>
      <c r="C7">
        <v>0</v>
      </c>
      <c r="D7">
        <v>0</v>
      </c>
      <c r="E7">
        <v>0</v>
      </c>
      <c r="F7">
        <v>0</v>
      </c>
      <c r="G7" s="16">
        <v>1</v>
      </c>
      <c r="H7" s="16">
        <v>1</v>
      </c>
      <c r="I7" s="16">
        <v>1</v>
      </c>
      <c r="J7" s="16">
        <v>1</v>
      </c>
      <c r="K7" s="16">
        <v>2</v>
      </c>
      <c r="L7" s="16">
        <v>1</v>
      </c>
      <c r="M7" s="16">
        <v>1</v>
      </c>
      <c r="N7" s="16">
        <v>1</v>
      </c>
      <c r="O7" s="16">
        <v>1</v>
      </c>
      <c r="P7" s="16">
        <v>1</v>
      </c>
      <c r="Q7" s="16">
        <v>0</v>
      </c>
      <c r="R7" s="16">
        <v>0</v>
      </c>
      <c r="S7" s="16">
        <v>0</v>
      </c>
      <c r="T7" s="16">
        <v>0</v>
      </c>
      <c r="U7" s="16">
        <v>0</v>
      </c>
      <c r="V7" s="16">
        <v>3</v>
      </c>
      <c r="W7" s="16">
        <v>1</v>
      </c>
      <c r="X7" s="16">
        <v>2</v>
      </c>
      <c r="Y7" s="16">
        <v>1</v>
      </c>
      <c r="Z7" s="16">
        <v>2</v>
      </c>
      <c r="AA7" s="16">
        <v>0</v>
      </c>
      <c r="AB7" s="16">
        <v>0</v>
      </c>
      <c r="AC7" s="16">
        <v>1</v>
      </c>
      <c r="AD7" s="16">
        <v>1</v>
      </c>
      <c r="AE7" s="16">
        <v>0</v>
      </c>
      <c r="AF7" s="16">
        <v>2</v>
      </c>
      <c r="AG7" s="16">
        <v>1</v>
      </c>
      <c r="AH7" s="16">
        <v>1</v>
      </c>
      <c r="AI7" s="16">
        <v>0</v>
      </c>
      <c r="AJ7" s="16">
        <v>1</v>
      </c>
      <c r="AK7" s="16">
        <v>0</v>
      </c>
      <c r="AL7" s="24">
        <v>0</v>
      </c>
      <c r="AM7" s="24">
        <v>0</v>
      </c>
      <c r="AN7" s="24"/>
      <c r="AO7" s="24"/>
      <c r="AP7" s="24"/>
      <c r="AQ7" s="16">
        <f>SUM(C7:AP7)</f>
        <v>27</v>
      </c>
      <c r="AR7" s="10">
        <f>AQ7/SUM($AQ$5:$AQ$7)</f>
        <v>5.1734048668327266E-3</v>
      </c>
    </row>
  </sheetData>
  <phoneticPr fontId="7" type="noConversion"/>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82916-83AB-4A0C-8D11-B69D58FD083C}">
  <dimension ref="A1:AR8"/>
  <sheetViews>
    <sheetView workbookViewId="0"/>
  </sheetViews>
  <sheetFormatPr defaultRowHeight="12.75" outlineLevelCol="1"/>
  <cols>
    <col min="1" max="1" width="19.28515625" customWidth="1"/>
    <col min="2" max="2" width="68.140625" customWidth="1"/>
    <col min="3" max="26" width="11.5703125" hidden="1" customWidth="1" outlineLevel="1"/>
    <col min="27" max="27" width="11.5703125" customWidth="1" collapsed="1"/>
    <col min="28" max="39" width="11.5703125" customWidth="1"/>
    <col min="40" max="42" width="11.5703125" hidden="1" customWidth="1" outlineLevel="1"/>
    <col min="43" max="43" width="11.5703125" customWidth="1" collapsed="1"/>
    <col min="44" max="44" width="13.140625" customWidth="1"/>
    <col min="45" max="45" width="13.5703125" bestFit="1" customWidth="1"/>
  </cols>
  <sheetData>
    <row r="1" spans="1:44" ht="25.5">
      <c r="A1" s="3" t="s">
        <v>4</v>
      </c>
      <c r="B1" s="2" t="s">
        <v>76</v>
      </c>
    </row>
    <row r="2" spans="1:44" ht="75" customHeight="1">
      <c r="A2" s="3" t="s">
        <v>27</v>
      </c>
      <c r="B2" s="2" t="s">
        <v>77</v>
      </c>
      <c r="C2" s="2"/>
    </row>
    <row r="3" spans="1:44" ht="63.75" customHeight="1">
      <c r="A3" s="3" t="s">
        <v>29</v>
      </c>
      <c r="B3" s="2" t="s">
        <v>78</v>
      </c>
      <c r="C3" s="2"/>
    </row>
    <row r="4" spans="1:44">
      <c r="A4" s="3" t="s">
        <v>8</v>
      </c>
      <c r="B4" s="1" t="s">
        <v>31</v>
      </c>
      <c r="C4" s="9" t="s">
        <v>32</v>
      </c>
      <c r="D4" s="9" t="s">
        <v>33</v>
      </c>
      <c r="E4" s="9" t="s">
        <v>34</v>
      </c>
      <c r="F4" s="9" t="s">
        <v>35</v>
      </c>
      <c r="G4" s="9" t="s">
        <v>36</v>
      </c>
      <c r="H4" s="9" t="s">
        <v>37</v>
      </c>
      <c r="I4" s="9" t="s">
        <v>38</v>
      </c>
      <c r="J4" s="9" t="s">
        <v>39</v>
      </c>
      <c r="K4" s="9" t="s">
        <v>40</v>
      </c>
      <c r="L4" s="9" t="s">
        <v>41</v>
      </c>
      <c r="M4" s="9" t="s">
        <v>42</v>
      </c>
      <c r="N4" s="9" t="s">
        <v>43</v>
      </c>
      <c r="O4" s="9" t="s">
        <v>44</v>
      </c>
      <c r="P4" s="9" t="s">
        <v>45</v>
      </c>
      <c r="Q4" s="9" t="s">
        <v>46</v>
      </c>
      <c r="R4" s="9" t="s">
        <v>47</v>
      </c>
      <c r="S4" s="9" t="s">
        <v>48</v>
      </c>
      <c r="T4" s="9" t="s">
        <v>49</v>
      </c>
      <c r="U4" s="9" t="s">
        <v>50</v>
      </c>
      <c r="V4" s="9" t="s">
        <v>51</v>
      </c>
      <c r="W4" s="9" t="s">
        <v>52</v>
      </c>
      <c r="X4" s="9" t="s">
        <v>53</v>
      </c>
      <c r="Y4" s="9" t="s">
        <v>54</v>
      </c>
      <c r="Z4" s="9" t="s">
        <v>55</v>
      </c>
      <c r="AA4" s="9" t="s">
        <v>79</v>
      </c>
      <c r="AB4" s="9" t="s">
        <v>57</v>
      </c>
      <c r="AC4" s="9" t="s">
        <v>58</v>
      </c>
      <c r="AD4" s="9" t="s">
        <v>59</v>
      </c>
      <c r="AE4" s="9" t="s">
        <v>60</v>
      </c>
      <c r="AF4" s="9" t="s">
        <v>61</v>
      </c>
      <c r="AG4" s="9" t="s">
        <v>62</v>
      </c>
      <c r="AH4" s="9" t="s">
        <v>63</v>
      </c>
      <c r="AI4" s="9" t="s">
        <v>64</v>
      </c>
      <c r="AJ4" s="9" t="s">
        <v>65</v>
      </c>
      <c r="AK4" s="9" t="s">
        <v>66</v>
      </c>
      <c r="AL4" s="9" t="s">
        <v>67</v>
      </c>
      <c r="AM4" s="9" t="s">
        <v>68</v>
      </c>
      <c r="AN4" s="9" t="s">
        <v>69</v>
      </c>
      <c r="AO4" s="9" t="s">
        <v>70</v>
      </c>
      <c r="AP4" s="9" t="s">
        <v>71</v>
      </c>
      <c r="AQ4" s="9" t="s">
        <v>19</v>
      </c>
      <c r="AR4" s="9" t="s">
        <v>72</v>
      </c>
    </row>
    <row r="5" spans="1:44">
      <c r="B5" t="s">
        <v>73</v>
      </c>
      <c r="C5" s="16">
        <v>0</v>
      </c>
      <c r="D5" s="16">
        <v>0</v>
      </c>
      <c r="E5" s="16">
        <v>0</v>
      </c>
      <c r="F5" s="16">
        <v>0</v>
      </c>
      <c r="G5" s="16">
        <v>0</v>
      </c>
      <c r="H5" s="16">
        <v>0</v>
      </c>
      <c r="I5" s="16">
        <v>0</v>
      </c>
      <c r="J5" s="16">
        <v>0</v>
      </c>
      <c r="K5" s="16">
        <v>5</v>
      </c>
      <c r="L5" s="16">
        <v>22</v>
      </c>
      <c r="M5" s="16">
        <v>57</v>
      </c>
      <c r="N5" s="16">
        <v>87</v>
      </c>
      <c r="O5" s="16">
        <v>31</v>
      </c>
      <c r="P5" s="16">
        <v>52</v>
      </c>
      <c r="Q5" s="16">
        <v>2</v>
      </c>
      <c r="R5" s="16">
        <v>33</v>
      </c>
      <c r="S5" s="16">
        <v>9</v>
      </c>
      <c r="T5" s="16">
        <v>40</v>
      </c>
      <c r="U5" s="16">
        <v>81</v>
      </c>
      <c r="V5" s="16">
        <v>86</v>
      </c>
      <c r="W5" s="16">
        <v>60</v>
      </c>
      <c r="X5" s="16">
        <v>100</v>
      </c>
      <c r="Y5" s="16">
        <v>107</v>
      </c>
      <c r="Z5" s="16">
        <v>111</v>
      </c>
      <c r="AA5" s="16">
        <v>69</v>
      </c>
      <c r="AB5" s="16">
        <v>129</v>
      </c>
      <c r="AC5" s="16">
        <v>159</v>
      </c>
      <c r="AD5" s="16">
        <v>143</v>
      </c>
      <c r="AE5" s="16">
        <v>86</v>
      </c>
      <c r="AF5" s="16">
        <v>160</v>
      </c>
      <c r="AG5" s="16">
        <v>166</v>
      </c>
      <c r="AH5" s="16">
        <v>141</v>
      </c>
      <c r="AI5" s="16">
        <v>83</v>
      </c>
      <c r="AJ5" s="16">
        <v>141</v>
      </c>
      <c r="AK5" s="16">
        <v>172</v>
      </c>
      <c r="AL5" s="24">
        <v>135</v>
      </c>
      <c r="AM5" s="24">
        <v>59</v>
      </c>
      <c r="AN5" s="24"/>
      <c r="AO5" s="24"/>
      <c r="AP5" s="24"/>
      <c r="AQ5" s="16">
        <f>SUM(C5:AP5)</f>
        <v>2526</v>
      </c>
      <c r="AR5" s="10">
        <f>AQ5/SUM($AQ$5:$AQ$7)</f>
        <v>0.77271336800244728</v>
      </c>
    </row>
    <row r="6" spans="1:44">
      <c r="B6" t="s">
        <v>74</v>
      </c>
      <c r="C6" s="16">
        <v>0</v>
      </c>
      <c r="D6" s="16">
        <v>0</v>
      </c>
      <c r="E6" s="16">
        <v>0</v>
      </c>
      <c r="F6" s="16">
        <v>0</v>
      </c>
      <c r="G6" s="16">
        <v>0</v>
      </c>
      <c r="H6" s="16">
        <v>0</v>
      </c>
      <c r="I6" s="16">
        <v>0</v>
      </c>
      <c r="J6" s="16">
        <v>1</v>
      </c>
      <c r="K6" s="16">
        <v>6</v>
      </c>
      <c r="L6" s="16">
        <v>3</v>
      </c>
      <c r="M6" s="16">
        <v>9</v>
      </c>
      <c r="N6" s="16">
        <v>18</v>
      </c>
      <c r="O6" s="16">
        <v>7</v>
      </c>
      <c r="P6" s="16">
        <v>17</v>
      </c>
      <c r="Q6" s="16">
        <v>0</v>
      </c>
      <c r="R6" s="16">
        <v>7</v>
      </c>
      <c r="S6" s="16">
        <v>6</v>
      </c>
      <c r="T6" s="16">
        <v>12</v>
      </c>
      <c r="U6" s="16">
        <v>32</v>
      </c>
      <c r="V6" s="16">
        <v>40</v>
      </c>
      <c r="W6" s="16">
        <v>15</v>
      </c>
      <c r="X6" s="16">
        <v>24</v>
      </c>
      <c r="Y6" s="16">
        <v>29</v>
      </c>
      <c r="Z6" s="16">
        <v>30</v>
      </c>
      <c r="AA6" s="16">
        <v>15</v>
      </c>
      <c r="AB6" s="16">
        <v>27</v>
      </c>
      <c r="AC6" s="16">
        <v>44</v>
      </c>
      <c r="AD6" s="16">
        <v>31</v>
      </c>
      <c r="AE6" s="16">
        <v>25</v>
      </c>
      <c r="AF6" s="16">
        <v>38</v>
      </c>
      <c r="AG6" s="16">
        <v>59</v>
      </c>
      <c r="AH6" s="16">
        <v>28</v>
      </c>
      <c r="AI6" s="16">
        <v>26</v>
      </c>
      <c r="AJ6" s="16">
        <v>29</v>
      </c>
      <c r="AK6" s="16">
        <v>35</v>
      </c>
      <c r="AL6" s="24">
        <v>25</v>
      </c>
      <c r="AM6" s="24">
        <v>14</v>
      </c>
      <c r="AN6" s="24"/>
      <c r="AO6" s="24"/>
      <c r="AP6" s="24"/>
      <c r="AQ6" s="16">
        <f>SUM(C6:AP6)</f>
        <v>652</v>
      </c>
      <c r="AR6" s="10">
        <f>AQ6/SUM($AQ$5:$AQ$7)</f>
        <v>0.19944937289691037</v>
      </c>
    </row>
    <row r="7" spans="1:44">
      <c r="B7" t="s">
        <v>75</v>
      </c>
      <c r="C7" s="16">
        <v>0</v>
      </c>
      <c r="D7" s="16">
        <v>0</v>
      </c>
      <c r="E7" s="16">
        <v>0</v>
      </c>
      <c r="F7" s="16">
        <v>0</v>
      </c>
      <c r="G7" s="16">
        <v>0</v>
      </c>
      <c r="H7" s="16">
        <v>0</v>
      </c>
      <c r="I7" s="16">
        <v>0</v>
      </c>
      <c r="J7" s="16">
        <v>0</v>
      </c>
      <c r="K7" s="16">
        <v>1</v>
      </c>
      <c r="L7" s="16">
        <v>5</v>
      </c>
      <c r="M7" s="16">
        <v>4</v>
      </c>
      <c r="N7" s="16">
        <v>3</v>
      </c>
      <c r="O7" s="16">
        <v>0</v>
      </c>
      <c r="P7" s="16">
        <v>3</v>
      </c>
      <c r="Q7" s="16">
        <v>0</v>
      </c>
      <c r="R7" s="16">
        <v>0</v>
      </c>
      <c r="S7" s="16">
        <v>1</v>
      </c>
      <c r="T7" s="16">
        <v>5</v>
      </c>
      <c r="U7" s="16">
        <v>4</v>
      </c>
      <c r="V7" s="16">
        <v>3</v>
      </c>
      <c r="W7" s="16">
        <v>6</v>
      </c>
      <c r="X7" s="16">
        <v>2</v>
      </c>
      <c r="Y7" s="16">
        <v>7</v>
      </c>
      <c r="Z7" s="16">
        <v>1</v>
      </c>
      <c r="AA7" s="16">
        <v>3</v>
      </c>
      <c r="AB7" s="16">
        <v>8</v>
      </c>
      <c r="AC7" s="16">
        <v>3</v>
      </c>
      <c r="AD7" s="16">
        <v>3</v>
      </c>
      <c r="AE7" s="16">
        <v>5</v>
      </c>
      <c r="AF7" s="16">
        <v>4</v>
      </c>
      <c r="AG7" s="16">
        <v>4</v>
      </c>
      <c r="AH7" s="16">
        <v>4</v>
      </c>
      <c r="AI7" s="16">
        <v>5</v>
      </c>
      <c r="AJ7" s="16">
        <v>6</v>
      </c>
      <c r="AK7" s="16">
        <v>1</v>
      </c>
      <c r="AL7" s="24">
        <v>0</v>
      </c>
      <c r="AM7" s="24">
        <v>0</v>
      </c>
      <c r="AN7" s="24"/>
      <c r="AO7" s="24"/>
      <c r="AP7" s="24"/>
      <c r="AQ7" s="16">
        <f>SUM(C7:AP7)</f>
        <v>91</v>
      </c>
      <c r="AR7" s="10">
        <f>AQ7/SUM($AQ$5:$AQ$7)</f>
        <v>2.7837259100642397E-2</v>
      </c>
    </row>
    <row r="8" spans="1:44">
      <c r="AB8" s="16"/>
      <c r="AC8" s="16"/>
      <c r="AD8" s="16"/>
      <c r="AE8" s="16"/>
      <c r="AF8" s="16"/>
      <c r="AG8" s="16"/>
      <c r="AH8" s="16"/>
      <c r="AI8" s="16"/>
      <c r="AJ8" s="16"/>
      <c r="AK8" s="16"/>
      <c r="AL8" s="16"/>
      <c r="AM8" s="16"/>
      <c r="AN8" s="16"/>
      <c r="AO8" s="16"/>
      <c r="AP8" s="16"/>
    </row>
  </sheetData>
  <phoneticPr fontId="7" type="noConversion"/>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6EC5-561A-43BB-B3BA-66B855B1A395}">
  <dimension ref="A1:AS10"/>
  <sheetViews>
    <sheetView workbookViewId="0"/>
  </sheetViews>
  <sheetFormatPr defaultRowHeight="12.75" outlineLevelCol="1"/>
  <cols>
    <col min="1" max="1" width="19.28515625" customWidth="1"/>
    <col min="2" max="2" width="68.140625" customWidth="1"/>
    <col min="3" max="3" width="16.85546875" bestFit="1" customWidth="1"/>
    <col min="4" max="27" width="10" hidden="1" customWidth="1" outlineLevel="1"/>
    <col min="28" max="28" width="10" customWidth="1" collapsed="1"/>
    <col min="29" max="40" width="10" customWidth="1"/>
    <col min="41" max="43" width="10" hidden="1" customWidth="1" outlineLevel="1"/>
    <col min="44" max="44" width="10" customWidth="1" collapsed="1"/>
    <col min="45" max="45" width="13.5703125" bestFit="1" customWidth="1"/>
  </cols>
  <sheetData>
    <row r="1" spans="1:45">
      <c r="A1" s="3" t="s">
        <v>4</v>
      </c>
      <c r="B1" t="s">
        <v>80</v>
      </c>
    </row>
    <row r="2" spans="1:45" ht="75" customHeight="1">
      <c r="A2" s="3" t="s">
        <v>27</v>
      </c>
      <c r="B2" s="2" t="s">
        <v>81</v>
      </c>
      <c r="C2" s="2"/>
    </row>
    <row r="3" spans="1:45" ht="63.75" customHeight="1">
      <c r="A3" s="3" t="s">
        <v>29</v>
      </c>
      <c r="B3" s="2" t="s">
        <v>78</v>
      </c>
      <c r="C3" s="2"/>
    </row>
    <row r="4" spans="1:45">
      <c r="A4" s="3" t="s">
        <v>8</v>
      </c>
      <c r="B4" s="1" t="s">
        <v>82</v>
      </c>
      <c r="C4" s="1" t="s">
        <v>31</v>
      </c>
      <c r="D4" s="9" t="s">
        <v>32</v>
      </c>
      <c r="E4" s="9" t="s">
        <v>33</v>
      </c>
      <c r="F4" s="9" t="s">
        <v>34</v>
      </c>
      <c r="G4" s="9" t="s">
        <v>35</v>
      </c>
      <c r="H4" s="9" t="s">
        <v>36</v>
      </c>
      <c r="I4" s="9" t="s">
        <v>37</v>
      </c>
      <c r="J4" s="9" t="s">
        <v>38</v>
      </c>
      <c r="K4" s="9" t="s">
        <v>39</v>
      </c>
      <c r="L4" s="9" t="s">
        <v>40</v>
      </c>
      <c r="M4" s="9" t="s">
        <v>41</v>
      </c>
      <c r="N4" s="9" t="s">
        <v>42</v>
      </c>
      <c r="O4" s="9" t="s">
        <v>43</v>
      </c>
      <c r="P4" s="9" t="s">
        <v>44</v>
      </c>
      <c r="Q4" s="9" t="s">
        <v>45</v>
      </c>
      <c r="R4" s="9" t="s">
        <v>46</v>
      </c>
      <c r="S4" s="9" t="s">
        <v>47</v>
      </c>
      <c r="T4" s="9" t="s">
        <v>48</v>
      </c>
      <c r="U4" s="9" t="s">
        <v>49</v>
      </c>
      <c r="V4" s="9" t="s">
        <v>50</v>
      </c>
      <c r="W4" s="9" t="s">
        <v>51</v>
      </c>
      <c r="X4" s="9" t="s">
        <v>52</v>
      </c>
      <c r="Y4" s="9" t="s">
        <v>53</v>
      </c>
      <c r="Z4" s="9" t="s">
        <v>54</v>
      </c>
      <c r="AA4" s="9" t="s">
        <v>55</v>
      </c>
      <c r="AB4" s="9" t="s">
        <v>56</v>
      </c>
      <c r="AC4" s="9" t="s">
        <v>57</v>
      </c>
      <c r="AD4" s="9" t="s">
        <v>58</v>
      </c>
      <c r="AE4" s="9" t="s">
        <v>59</v>
      </c>
      <c r="AF4" s="9" t="s">
        <v>60</v>
      </c>
      <c r="AG4" s="9" t="s">
        <v>61</v>
      </c>
      <c r="AH4" s="9" t="s">
        <v>62</v>
      </c>
      <c r="AI4" s="9" t="s">
        <v>63</v>
      </c>
      <c r="AJ4" s="9" t="s">
        <v>64</v>
      </c>
      <c r="AK4" s="9" t="s">
        <v>65</v>
      </c>
      <c r="AL4" s="9" t="s">
        <v>66</v>
      </c>
      <c r="AM4" s="9" t="s">
        <v>67</v>
      </c>
      <c r="AN4" s="9" t="s">
        <v>68</v>
      </c>
      <c r="AO4" s="9" t="s">
        <v>69</v>
      </c>
      <c r="AP4" s="9" t="s">
        <v>70</v>
      </c>
      <c r="AQ4" s="9" t="s">
        <v>71</v>
      </c>
      <c r="AR4" s="9" t="s">
        <v>19</v>
      </c>
      <c r="AS4" s="9" t="s">
        <v>72</v>
      </c>
    </row>
    <row r="5" spans="1:45">
      <c r="B5" t="s">
        <v>83</v>
      </c>
      <c r="C5" t="s">
        <v>73</v>
      </c>
      <c r="D5">
        <v>0</v>
      </c>
      <c r="E5" s="16">
        <v>0</v>
      </c>
      <c r="F5" s="16">
        <v>0</v>
      </c>
      <c r="G5" s="16">
        <v>0</v>
      </c>
      <c r="H5" s="16">
        <v>0</v>
      </c>
      <c r="I5" s="16">
        <v>0</v>
      </c>
      <c r="J5" s="16">
        <v>0</v>
      </c>
      <c r="K5" s="16">
        <v>0</v>
      </c>
      <c r="L5" s="16">
        <v>0</v>
      </c>
      <c r="M5" s="16">
        <v>5</v>
      </c>
      <c r="N5" s="16">
        <v>6</v>
      </c>
      <c r="O5" s="16">
        <v>0</v>
      </c>
      <c r="P5" s="16">
        <v>1</v>
      </c>
      <c r="Q5" s="16">
        <v>4</v>
      </c>
      <c r="R5" s="16">
        <v>0</v>
      </c>
      <c r="S5" s="16">
        <v>0</v>
      </c>
      <c r="T5" s="16">
        <v>0</v>
      </c>
      <c r="U5" s="16">
        <v>0</v>
      </c>
      <c r="V5" s="16">
        <v>0</v>
      </c>
      <c r="W5" s="16">
        <v>0</v>
      </c>
      <c r="X5" s="16">
        <v>0</v>
      </c>
      <c r="Y5" s="16">
        <v>0</v>
      </c>
      <c r="Z5" s="16">
        <v>2</v>
      </c>
      <c r="AA5" s="16">
        <v>2</v>
      </c>
      <c r="AB5" s="16">
        <v>0</v>
      </c>
      <c r="AC5" s="16">
        <v>12</v>
      </c>
      <c r="AD5" s="16">
        <v>0</v>
      </c>
      <c r="AE5" s="16">
        <v>0</v>
      </c>
      <c r="AF5" s="16">
        <v>2</v>
      </c>
      <c r="AG5" s="16">
        <v>3</v>
      </c>
      <c r="AH5" s="16">
        <v>0</v>
      </c>
      <c r="AI5" s="16">
        <v>0</v>
      </c>
      <c r="AJ5" s="16">
        <v>0</v>
      </c>
      <c r="AK5" s="16">
        <v>2</v>
      </c>
      <c r="AL5" s="16">
        <v>1</v>
      </c>
      <c r="AM5" s="16">
        <v>0</v>
      </c>
      <c r="AN5" s="16">
        <v>0</v>
      </c>
      <c r="AO5" s="16"/>
      <c r="AP5" s="16"/>
      <c r="AQ5" s="16"/>
      <c r="AR5">
        <f t="shared" ref="AR5:AR10" si="0">SUM(D5:AQ5)</f>
        <v>40</v>
      </c>
      <c r="AS5" s="10">
        <f>AR5/SUM($AR$5:$AR$10)</f>
        <v>0.40404040404040403</v>
      </c>
    </row>
    <row r="6" spans="1:45">
      <c r="B6" t="s">
        <v>83</v>
      </c>
      <c r="C6" t="s">
        <v>74</v>
      </c>
      <c r="D6">
        <v>0</v>
      </c>
      <c r="E6" s="16">
        <v>0</v>
      </c>
      <c r="F6" s="16">
        <v>0</v>
      </c>
      <c r="G6" s="16">
        <v>0</v>
      </c>
      <c r="H6" s="16">
        <v>0</v>
      </c>
      <c r="I6" s="16">
        <v>0</v>
      </c>
      <c r="J6" s="16">
        <v>0</v>
      </c>
      <c r="K6" s="16">
        <v>0</v>
      </c>
      <c r="L6" s="16">
        <v>0</v>
      </c>
      <c r="M6" s="16">
        <v>1</v>
      </c>
      <c r="N6" s="16">
        <v>1</v>
      </c>
      <c r="O6" s="16">
        <v>0</v>
      </c>
      <c r="P6" s="16">
        <v>5</v>
      </c>
      <c r="Q6" s="16">
        <v>0</v>
      </c>
      <c r="R6" s="16">
        <v>0</v>
      </c>
      <c r="S6" s="16">
        <v>0</v>
      </c>
      <c r="T6">
        <v>1</v>
      </c>
      <c r="U6" s="16">
        <v>0</v>
      </c>
      <c r="V6" s="16">
        <v>1</v>
      </c>
      <c r="W6" s="16">
        <v>0</v>
      </c>
      <c r="X6" s="16">
        <v>0</v>
      </c>
      <c r="Y6" s="16">
        <v>0</v>
      </c>
      <c r="Z6" s="16">
        <v>0</v>
      </c>
      <c r="AA6" s="16">
        <v>2</v>
      </c>
      <c r="AB6" s="16">
        <v>0</v>
      </c>
      <c r="AC6" s="16">
        <v>2</v>
      </c>
      <c r="AD6" s="16">
        <v>1</v>
      </c>
      <c r="AE6" s="16">
        <v>0</v>
      </c>
      <c r="AF6" s="16">
        <v>1</v>
      </c>
      <c r="AG6" s="16">
        <v>1</v>
      </c>
      <c r="AH6" s="16">
        <v>1</v>
      </c>
      <c r="AI6" s="16">
        <v>0</v>
      </c>
      <c r="AJ6" s="16">
        <v>0</v>
      </c>
      <c r="AK6" s="16">
        <v>2</v>
      </c>
      <c r="AL6" s="16">
        <v>1</v>
      </c>
      <c r="AM6" s="16">
        <v>0</v>
      </c>
      <c r="AN6" s="16">
        <v>0</v>
      </c>
      <c r="AO6" s="16"/>
      <c r="AP6" s="16"/>
      <c r="AQ6" s="16"/>
      <c r="AR6">
        <f t="shared" si="0"/>
        <v>20</v>
      </c>
      <c r="AS6" s="10">
        <f t="shared" ref="AS6:AS10" si="1">AR6/SUM($AR$5:$AR$10)</f>
        <v>0.20202020202020202</v>
      </c>
    </row>
    <row r="7" spans="1:45">
      <c r="B7" t="s">
        <v>83</v>
      </c>
      <c r="C7" t="s">
        <v>75</v>
      </c>
      <c r="D7">
        <v>0</v>
      </c>
      <c r="E7">
        <v>0</v>
      </c>
      <c r="F7">
        <v>0</v>
      </c>
      <c r="G7">
        <v>0</v>
      </c>
      <c r="H7">
        <v>0</v>
      </c>
      <c r="I7">
        <v>0</v>
      </c>
      <c r="J7">
        <v>0</v>
      </c>
      <c r="K7">
        <v>0</v>
      </c>
      <c r="L7">
        <v>0</v>
      </c>
      <c r="M7" s="16">
        <v>0</v>
      </c>
      <c r="N7">
        <v>0</v>
      </c>
      <c r="O7">
        <v>0</v>
      </c>
      <c r="P7">
        <v>0</v>
      </c>
      <c r="Q7">
        <v>0</v>
      </c>
      <c r="R7">
        <v>0</v>
      </c>
      <c r="S7">
        <v>0</v>
      </c>
      <c r="T7">
        <v>0</v>
      </c>
      <c r="U7">
        <v>0</v>
      </c>
      <c r="V7" s="16">
        <v>0</v>
      </c>
      <c r="W7" s="16">
        <v>0</v>
      </c>
      <c r="X7" s="16">
        <v>0</v>
      </c>
      <c r="Y7" s="16">
        <v>0</v>
      </c>
      <c r="Z7" s="16">
        <v>0</v>
      </c>
      <c r="AA7" s="16">
        <v>0</v>
      </c>
      <c r="AB7" s="16">
        <v>0</v>
      </c>
      <c r="AC7" s="16">
        <v>0</v>
      </c>
      <c r="AD7" s="16">
        <v>0</v>
      </c>
      <c r="AE7" s="16">
        <v>0</v>
      </c>
      <c r="AF7" s="16">
        <v>1</v>
      </c>
      <c r="AG7" s="16">
        <v>0</v>
      </c>
      <c r="AH7" s="16">
        <v>0</v>
      </c>
      <c r="AI7" s="16">
        <v>0</v>
      </c>
      <c r="AJ7" s="16">
        <v>0</v>
      </c>
      <c r="AK7" s="16">
        <v>0</v>
      </c>
      <c r="AL7" s="16">
        <v>0</v>
      </c>
      <c r="AM7" s="16">
        <v>0</v>
      </c>
      <c r="AN7" s="16">
        <v>0</v>
      </c>
      <c r="AO7" s="16"/>
      <c r="AP7" s="16"/>
      <c r="AQ7" s="16"/>
      <c r="AR7">
        <f t="shared" si="0"/>
        <v>1</v>
      </c>
      <c r="AS7" s="10">
        <f t="shared" si="1"/>
        <v>1.0101010101010102E-2</v>
      </c>
    </row>
    <row r="8" spans="1:45">
      <c r="B8" t="s">
        <v>84</v>
      </c>
      <c r="C8" t="s">
        <v>73</v>
      </c>
      <c r="D8">
        <v>0</v>
      </c>
      <c r="E8" s="16">
        <v>0</v>
      </c>
      <c r="F8" s="16">
        <v>0</v>
      </c>
      <c r="G8" s="16">
        <v>0</v>
      </c>
      <c r="H8" s="16">
        <v>0</v>
      </c>
      <c r="I8" s="16">
        <v>0</v>
      </c>
      <c r="J8">
        <v>2</v>
      </c>
      <c r="K8">
        <v>2</v>
      </c>
      <c r="L8">
        <v>2</v>
      </c>
      <c r="M8" s="16">
        <v>0</v>
      </c>
      <c r="N8">
        <v>12</v>
      </c>
      <c r="O8">
        <v>4</v>
      </c>
      <c r="P8">
        <v>1</v>
      </c>
      <c r="Q8">
        <v>1</v>
      </c>
      <c r="R8" s="16">
        <v>0</v>
      </c>
      <c r="S8" s="16">
        <v>0</v>
      </c>
      <c r="T8" s="16">
        <v>0</v>
      </c>
      <c r="U8" s="16">
        <v>0</v>
      </c>
      <c r="V8" s="16">
        <v>0</v>
      </c>
      <c r="W8" s="16">
        <v>0</v>
      </c>
      <c r="X8" s="16">
        <v>0</v>
      </c>
      <c r="Y8" s="16">
        <v>0</v>
      </c>
      <c r="Z8" s="16">
        <v>0</v>
      </c>
      <c r="AA8" s="16">
        <v>2</v>
      </c>
      <c r="AB8" s="16">
        <v>0</v>
      </c>
      <c r="AC8" s="16">
        <v>3</v>
      </c>
      <c r="AD8" s="16">
        <v>0</v>
      </c>
      <c r="AE8" s="16">
        <v>1</v>
      </c>
      <c r="AF8" s="16">
        <v>0</v>
      </c>
      <c r="AG8" s="16">
        <v>1</v>
      </c>
      <c r="AH8" s="16">
        <v>0</v>
      </c>
      <c r="AI8" s="16">
        <v>0</v>
      </c>
      <c r="AJ8" s="16">
        <v>0</v>
      </c>
      <c r="AK8" s="16">
        <v>0</v>
      </c>
      <c r="AL8" s="16">
        <v>0</v>
      </c>
      <c r="AM8" s="16">
        <v>1</v>
      </c>
      <c r="AN8" s="16">
        <v>0</v>
      </c>
      <c r="AO8" s="16"/>
      <c r="AP8" s="16"/>
      <c r="AQ8" s="16"/>
      <c r="AR8">
        <f t="shared" si="0"/>
        <v>32</v>
      </c>
      <c r="AS8" s="10">
        <f t="shared" si="1"/>
        <v>0.32323232323232326</v>
      </c>
    </row>
    <row r="9" spans="1:45">
      <c r="B9" t="s">
        <v>84</v>
      </c>
      <c r="C9" t="s">
        <v>74</v>
      </c>
      <c r="D9">
        <v>0</v>
      </c>
      <c r="E9" s="16">
        <v>0</v>
      </c>
      <c r="F9" s="16">
        <v>0</v>
      </c>
      <c r="G9" s="16">
        <v>0</v>
      </c>
      <c r="H9" s="16">
        <v>0</v>
      </c>
      <c r="I9" s="16">
        <v>0</v>
      </c>
      <c r="J9" s="16">
        <v>0</v>
      </c>
      <c r="K9" s="16">
        <v>0</v>
      </c>
      <c r="L9" s="16">
        <v>0</v>
      </c>
      <c r="M9">
        <v>1</v>
      </c>
      <c r="N9">
        <v>4</v>
      </c>
      <c r="O9" s="16">
        <v>0</v>
      </c>
      <c r="P9" s="16">
        <v>0</v>
      </c>
      <c r="Q9" s="16">
        <v>0</v>
      </c>
      <c r="R9" s="16">
        <v>0</v>
      </c>
      <c r="S9" s="16">
        <v>0</v>
      </c>
      <c r="T9" s="16">
        <v>0</v>
      </c>
      <c r="U9" s="16">
        <v>0</v>
      </c>
      <c r="V9" s="16">
        <v>0</v>
      </c>
      <c r="W9" s="16">
        <v>0</v>
      </c>
      <c r="X9" s="16">
        <v>0</v>
      </c>
      <c r="Y9" s="16">
        <v>0</v>
      </c>
      <c r="Z9" s="16">
        <v>0</v>
      </c>
      <c r="AA9" s="16">
        <v>0</v>
      </c>
      <c r="AB9" s="16">
        <v>0</v>
      </c>
      <c r="AC9" s="16">
        <v>0</v>
      </c>
      <c r="AD9" s="16">
        <v>0</v>
      </c>
      <c r="AE9" s="16">
        <v>0</v>
      </c>
      <c r="AF9" s="16">
        <v>0</v>
      </c>
      <c r="AG9" s="16">
        <v>0</v>
      </c>
      <c r="AH9" s="16">
        <v>0</v>
      </c>
      <c r="AI9" s="16">
        <v>0</v>
      </c>
      <c r="AJ9" s="16">
        <v>0</v>
      </c>
      <c r="AK9" s="16">
        <v>1</v>
      </c>
      <c r="AL9" s="16">
        <v>0</v>
      </c>
      <c r="AM9" s="16">
        <v>0</v>
      </c>
      <c r="AN9" s="16">
        <v>0</v>
      </c>
      <c r="AO9" s="16"/>
      <c r="AP9" s="16"/>
      <c r="AQ9" s="16"/>
      <c r="AR9">
        <f t="shared" si="0"/>
        <v>6</v>
      </c>
      <c r="AS9" s="10">
        <f t="shared" si="1"/>
        <v>6.0606060606060608E-2</v>
      </c>
    </row>
    <row r="10" spans="1:45">
      <c r="B10" t="s">
        <v>84</v>
      </c>
      <c r="C10" t="s">
        <v>75</v>
      </c>
      <c r="D10">
        <v>0</v>
      </c>
      <c r="E10" s="16">
        <v>0</v>
      </c>
      <c r="F10" s="16">
        <v>0</v>
      </c>
      <c r="G10" s="16">
        <v>0</v>
      </c>
      <c r="H10" s="16">
        <v>0</v>
      </c>
      <c r="I10" s="16">
        <v>0</v>
      </c>
      <c r="J10" s="16">
        <v>0</v>
      </c>
      <c r="K10" s="16">
        <v>0</v>
      </c>
      <c r="L10" s="16">
        <v>0</v>
      </c>
      <c r="M10" s="16">
        <v>0</v>
      </c>
      <c r="N10" s="16">
        <v>0</v>
      </c>
      <c r="O10" s="16">
        <v>0</v>
      </c>
      <c r="P10" s="16">
        <v>0</v>
      </c>
      <c r="Q10" s="16">
        <v>0</v>
      </c>
      <c r="R10">
        <v>0</v>
      </c>
      <c r="S10">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6">
        <v>0</v>
      </c>
      <c r="AK10" s="16">
        <v>0</v>
      </c>
      <c r="AL10" s="16">
        <v>0</v>
      </c>
      <c r="AM10" s="16">
        <v>0</v>
      </c>
      <c r="AN10" s="16">
        <v>0</v>
      </c>
      <c r="AO10" s="16"/>
      <c r="AP10" s="16"/>
      <c r="AQ10" s="16"/>
      <c r="AR10">
        <f t="shared" si="0"/>
        <v>0</v>
      </c>
      <c r="AS10" s="10">
        <f t="shared" si="1"/>
        <v>0</v>
      </c>
    </row>
  </sheetData>
  <phoneticPr fontId="7" type="noConversion"/>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34F0-C64C-4255-BF69-D72945979EFF}">
  <dimension ref="A1:AR7"/>
  <sheetViews>
    <sheetView workbookViewId="0"/>
  </sheetViews>
  <sheetFormatPr defaultRowHeight="12.75" outlineLevelCol="1"/>
  <cols>
    <col min="1" max="1" width="19.28515625" customWidth="1"/>
    <col min="2" max="2" width="68.140625" customWidth="1"/>
    <col min="3" max="26" width="10" hidden="1" customWidth="1" outlineLevel="1"/>
    <col min="27" max="27" width="10" customWidth="1" collapsed="1"/>
    <col min="28" max="39" width="10" customWidth="1"/>
    <col min="40" max="42" width="10" hidden="1" customWidth="1" outlineLevel="1"/>
    <col min="43" max="43" width="9.140625" collapsed="1"/>
    <col min="44" max="44" width="13.5703125" bestFit="1" customWidth="1"/>
  </cols>
  <sheetData>
    <row r="1" spans="1:44">
      <c r="A1" s="3" t="s">
        <v>4</v>
      </c>
      <c r="B1" t="s">
        <v>85</v>
      </c>
    </row>
    <row r="2" spans="1:44" ht="75" customHeight="1">
      <c r="A2" s="3" t="s">
        <v>27</v>
      </c>
      <c r="B2" s="2" t="s">
        <v>86</v>
      </c>
    </row>
    <row r="3" spans="1:44" ht="63.75" customHeight="1">
      <c r="A3" s="3" t="s">
        <v>29</v>
      </c>
      <c r="B3" s="2" t="s">
        <v>87</v>
      </c>
    </row>
    <row r="4" spans="1:44">
      <c r="A4" s="3" t="s">
        <v>8</v>
      </c>
      <c r="B4" s="1" t="s">
        <v>31</v>
      </c>
      <c r="C4" s="9" t="s">
        <v>32</v>
      </c>
      <c r="D4" s="9" t="s">
        <v>33</v>
      </c>
      <c r="E4" s="9" t="s">
        <v>34</v>
      </c>
      <c r="F4" s="9" t="s">
        <v>35</v>
      </c>
      <c r="G4" s="9" t="s">
        <v>36</v>
      </c>
      <c r="H4" s="9" t="s">
        <v>37</v>
      </c>
      <c r="I4" s="9" t="s">
        <v>38</v>
      </c>
      <c r="J4" s="9" t="s">
        <v>39</v>
      </c>
      <c r="K4" s="9" t="s">
        <v>40</v>
      </c>
      <c r="L4" s="9" t="s">
        <v>41</v>
      </c>
      <c r="M4" s="9" t="s">
        <v>42</v>
      </c>
      <c r="N4" s="9" t="s">
        <v>43</v>
      </c>
      <c r="O4" s="9" t="s">
        <v>44</v>
      </c>
      <c r="P4" s="9" t="s">
        <v>45</v>
      </c>
      <c r="Q4" s="9" t="s">
        <v>46</v>
      </c>
      <c r="R4" s="9" t="s">
        <v>47</v>
      </c>
      <c r="S4" s="9" t="s">
        <v>88</v>
      </c>
      <c r="T4" s="9" t="s">
        <v>49</v>
      </c>
      <c r="U4" s="9" t="s">
        <v>50</v>
      </c>
      <c r="V4" s="9" t="s">
        <v>51</v>
      </c>
      <c r="W4" s="9" t="s">
        <v>52</v>
      </c>
      <c r="X4" s="9" t="s">
        <v>53</v>
      </c>
      <c r="Y4" s="9" t="s">
        <v>54</v>
      </c>
      <c r="Z4" s="9" t="s">
        <v>55</v>
      </c>
      <c r="AA4" s="9" t="s">
        <v>56</v>
      </c>
      <c r="AB4" s="1" t="s">
        <v>57</v>
      </c>
      <c r="AC4" s="1" t="s">
        <v>58</v>
      </c>
      <c r="AD4" s="1" t="s">
        <v>59</v>
      </c>
      <c r="AE4" s="1" t="s">
        <v>60</v>
      </c>
      <c r="AF4" s="1" t="s">
        <v>61</v>
      </c>
      <c r="AG4" s="1" t="s">
        <v>62</v>
      </c>
      <c r="AH4" s="1" t="s">
        <v>63</v>
      </c>
      <c r="AI4" s="1" t="s">
        <v>64</v>
      </c>
      <c r="AJ4" s="1" t="s">
        <v>65</v>
      </c>
      <c r="AK4" s="1" t="s">
        <v>66</v>
      </c>
      <c r="AL4" s="1" t="s">
        <v>67</v>
      </c>
      <c r="AM4" s="1" t="s">
        <v>68</v>
      </c>
      <c r="AN4" s="1"/>
      <c r="AO4" s="1"/>
      <c r="AP4" s="1"/>
      <c r="AQ4" s="9" t="s">
        <v>19</v>
      </c>
      <c r="AR4" s="9" t="s">
        <v>72</v>
      </c>
    </row>
    <row r="5" spans="1:44">
      <c r="B5" t="s">
        <v>73</v>
      </c>
      <c r="C5">
        <v>0</v>
      </c>
      <c r="D5">
        <v>0</v>
      </c>
      <c r="E5">
        <v>0</v>
      </c>
      <c r="F5">
        <v>0</v>
      </c>
      <c r="G5">
        <v>0</v>
      </c>
      <c r="H5">
        <v>0</v>
      </c>
      <c r="I5">
        <v>0</v>
      </c>
      <c r="J5">
        <v>0</v>
      </c>
      <c r="K5" s="16">
        <v>1</v>
      </c>
      <c r="L5">
        <v>0</v>
      </c>
      <c r="M5" s="16">
        <v>2</v>
      </c>
      <c r="N5" s="16">
        <v>14</v>
      </c>
      <c r="O5" s="16">
        <v>1</v>
      </c>
      <c r="P5" s="16">
        <v>7</v>
      </c>
      <c r="Q5" s="16">
        <v>10</v>
      </c>
      <c r="R5" s="16">
        <v>13</v>
      </c>
      <c r="S5" s="16">
        <v>3</v>
      </c>
      <c r="T5" s="16">
        <v>5</v>
      </c>
      <c r="U5" s="16">
        <v>8</v>
      </c>
      <c r="V5" s="16">
        <v>10</v>
      </c>
      <c r="W5" s="16">
        <v>5</v>
      </c>
      <c r="X5" s="16">
        <v>12</v>
      </c>
      <c r="Y5" s="16">
        <v>13</v>
      </c>
      <c r="Z5" s="16">
        <v>16</v>
      </c>
      <c r="AA5" s="16">
        <v>4</v>
      </c>
      <c r="AB5" s="16">
        <v>7</v>
      </c>
      <c r="AC5" s="16">
        <v>20</v>
      </c>
      <c r="AD5" s="16">
        <v>17</v>
      </c>
      <c r="AE5" s="16">
        <v>8</v>
      </c>
      <c r="AF5" s="16">
        <v>10</v>
      </c>
      <c r="AG5" s="16">
        <v>8</v>
      </c>
      <c r="AH5" s="16">
        <v>8</v>
      </c>
      <c r="AI5" s="16">
        <v>6</v>
      </c>
      <c r="AJ5" s="16">
        <v>17</v>
      </c>
      <c r="AK5" s="16">
        <v>18</v>
      </c>
      <c r="AL5" s="16">
        <v>9</v>
      </c>
      <c r="AM5" s="24">
        <v>3</v>
      </c>
      <c r="AN5" s="16"/>
      <c r="AO5" s="16"/>
      <c r="AP5" s="16"/>
      <c r="AQ5" s="16">
        <f>SUM(C5:AP5)</f>
        <v>255</v>
      </c>
      <c r="AR5" s="10">
        <f>AQ5/SUM($AQ$5:$AQ$7)</f>
        <v>0.52904564315352698</v>
      </c>
    </row>
    <row r="6" spans="1:44">
      <c r="B6" t="s">
        <v>74</v>
      </c>
      <c r="C6">
        <v>0</v>
      </c>
      <c r="D6">
        <v>0</v>
      </c>
      <c r="E6">
        <v>0</v>
      </c>
      <c r="F6">
        <v>0</v>
      </c>
      <c r="G6">
        <v>0</v>
      </c>
      <c r="H6">
        <v>0</v>
      </c>
      <c r="I6">
        <v>0</v>
      </c>
      <c r="J6">
        <v>0</v>
      </c>
      <c r="K6" s="16">
        <v>0</v>
      </c>
      <c r="L6">
        <v>0</v>
      </c>
      <c r="M6" s="16">
        <v>4</v>
      </c>
      <c r="N6" s="16">
        <v>7</v>
      </c>
      <c r="O6" s="16">
        <v>3</v>
      </c>
      <c r="P6" s="16">
        <v>6</v>
      </c>
      <c r="Q6" s="16">
        <v>9</v>
      </c>
      <c r="R6" s="16">
        <v>18</v>
      </c>
      <c r="S6" s="16">
        <v>4</v>
      </c>
      <c r="T6" s="16">
        <v>6</v>
      </c>
      <c r="U6" s="16">
        <v>9</v>
      </c>
      <c r="V6" s="16">
        <v>15</v>
      </c>
      <c r="W6" s="16">
        <v>8</v>
      </c>
      <c r="X6" s="16">
        <v>10</v>
      </c>
      <c r="Y6" s="16">
        <v>6</v>
      </c>
      <c r="Z6" s="16">
        <v>18</v>
      </c>
      <c r="AA6" s="16">
        <v>3</v>
      </c>
      <c r="AB6" s="16">
        <v>1</v>
      </c>
      <c r="AC6" s="16">
        <v>10</v>
      </c>
      <c r="AD6" s="16">
        <v>32</v>
      </c>
      <c r="AE6" s="16">
        <v>4</v>
      </c>
      <c r="AF6" s="16">
        <v>9</v>
      </c>
      <c r="AG6" s="16">
        <v>5</v>
      </c>
      <c r="AH6" s="16">
        <v>7</v>
      </c>
      <c r="AI6" s="16">
        <v>4</v>
      </c>
      <c r="AJ6" s="16">
        <v>12</v>
      </c>
      <c r="AK6" s="16">
        <v>5</v>
      </c>
      <c r="AL6" s="16">
        <v>8</v>
      </c>
      <c r="AM6" s="24">
        <v>2</v>
      </c>
      <c r="AN6" s="16"/>
      <c r="AO6" s="16"/>
      <c r="AP6" s="16"/>
      <c r="AQ6" s="16">
        <f>SUM(C6:AP6)</f>
        <v>225</v>
      </c>
      <c r="AR6" s="10">
        <f>AQ6/SUM($AQ$5:$AQ$7)</f>
        <v>0.46680497925311204</v>
      </c>
    </row>
    <row r="7" spans="1:44">
      <c r="B7" t="s">
        <v>75</v>
      </c>
      <c r="C7">
        <v>0</v>
      </c>
      <c r="D7">
        <v>0</v>
      </c>
      <c r="E7">
        <v>0</v>
      </c>
      <c r="F7">
        <v>0</v>
      </c>
      <c r="G7">
        <v>0</v>
      </c>
      <c r="H7">
        <v>0</v>
      </c>
      <c r="I7">
        <v>0</v>
      </c>
      <c r="J7">
        <v>0</v>
      </c>
      <c r="K7">
        <v>0</v>
      </c>
      <c r="L7">
        <v>0</v>
      </c>
      <c r="M7">
        <v>0</v>
      </c>
      <c r="N7">
        <v>0</v>
      </c>
      <c r="O7">
        <v>0</v>
      </c>
      <c r="P7">
        <v>0</v>
      </c>
      <c r="Q7">
        <v>0</v>
      </c>
      <c r="R7">
        <v>0</v>
      </c>
      <c r="S7">
        <v>0</v>
      </c>
      <c r="T7" s="16">
        <v>0</v>
      </c>
      <c r="U7" s="16">
        <v>0</v>
      </c>
      <c r="V7" s="16">
        <v>0</v>
      </c>
      <c r="W7" s="16">
        <v>0</v>
      </c>
      <c r="X7" s="16">
        <v>0</v>
      </c>
      <c r="Y7" s="16">
        <v>0</v>
      </c>
      <c r="Z7" s="16">
        <v>0</v>
      </c>
      <c r="AA7" s="16">
        <v>0</v>
      </c>
      <c r="AB7" s="16">
        <v>0</v>
      </c>
      <c r="AC7" s="16">
        <v>1</v>
      </c>
      <c r="AD7" s="16">
        <v>0</v>
      </c>
      <c r="AE7" s="16">
        <v>0</v>
      </c>
      <c r="AF7" s="16">
        <v>0</v>
      </c>
      <c r="AG7" s="16">
        <v>0</v>
      </c>
      <c r="AH7" s="16">
        <v>0</v>
      </c>
      <c r="AI7" s="16">
        <v>0</v>
      </c>
      <c r="AJ7" s="16">
        <v>0</v>
      </c>
      <c r="AK7" s="16">
        <v>1</v>
      </c>
      <c r="AL7" s="16">
        <v>0</v>
      </c>
      <c r="AM7" s="24">
        <v>0</v>
      </c>
      <c r="AN7" s="16"/>
      <c r="AO7" s="16"/>
      <c r="AP7" s="16"/>
      <c r="AQ7" s="16">
        <f>SUM(C7:AP7)</f>
        <v>2</v>
      </c>
      <c r="AR7" s="10">
        <f>AQ7/SUM($AQ$5:$AQ$7)</f>
        <v>4.1493775933609959E-3</v>
      </c>
    </row>
  </sheetData>
  <phoneticPr fontId="7" type="noConversion"/>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AB197-27D4-489F-9520-196F46260A08}">
  <dimension ref="A1:AO24"/>
  <sheetViews>
    <sheetView workbookViewId="0"/>
  </sheetViews>
  <sheetFormatPr defaultRowHeight="12.75" outlineLevelCol="1"/>
  <cols>
    <col min="1" max="1" width="19.28515625" customWidth="1"/>
    <col min="2" max="2" width="65.7109375" customWidth="1"/>
    <col min="3" max="3" width="19.7109375" bestFit="1" customWidth="1"/>
    <col min="4" max="4" width="6.7109375" customWidth="1"/>
    <col min="5" max="24" width="10" hidden="1" customWidth="1" outlineLevel="1"/>
    <col min="25" max="25" width="10" customWidth="1" collapsed="1"/>
    <col min="26" max="37" width="10" customWidth="1"/>
    <col min="38" max="40" width="10" hidden="1" customWidth="1" outlineLevel="1"/>
    <col min="41" max="41" width="9.140625" collapsed="1"/>
  </cols>
  <sheetData>
    <row r="1" spans="1:41" ht="25.5">
      <c r="A1" s="11" t="s">
        <v>4</v>
      </c>
      <c r="B1" s="18" t="s">
        <v>89</v>
      </c>
    </row>
    <row r="2" spans="1:41" ht="75" customHeight="1">
      <c r="A2" s="11" t="s">
        <v>6</v>
      </c>
      <c r="B2" s="18" t="s">
        <v>90</v>
      </c>
    </row>
    <row r="3" spans="1:41" ht="63.75" customHeight="1">
      <c r="A3" s="3" t="s">
        <v>29</v>
      </c>
      <c r="B3" s="2" t="s">
        <v>91</v>
      </c>
    </row>
    <row r="4" spans="1:41">
      <c r="A4" s="11" t="s">
        <v>8</v>
      </c>
      <c r="B4" s="1" t="s">
        <v>92</v>
      </c>
      <c r="C4" s="1" t="s">
        <v>93</v>
      </c>
      <c r="D4" s="1" t="s">
        <v>94</v>
      </c>
      <c r="E4" s="1" t="s">
        <v>36</v>
      </c>
      <c r="F4" s="1" t="s">
        <v>37</v>
      </c>
      <c r="G4" s="1" t="s">
        <v>38</v>
      </c>
      <c r="H4" s="1" t="s">
        <v>39</v>
      </c>
      <c r="I4" s="1" t="s">
        <v>40</v>
      </c>
      <c r="J4" s="1" t="s">
        <v>41</v>
      </c>
      <c r="K4" s="1" t="s">
        <v>42</v>
      </c>
      <c r="L4" s="1" t="s">
        <v>43</v>
      </c>
      <c r="M4" s="1" t="s">
        <v>44</v>
      </c>
      <c r="N4" s="1" t="s">
        <v>45</v>
      </c>
      <c r="O4" s="1" t="s">
        <v>46</v>
      </c>
      <c r="P4" s="1" t="s">
        <v>47</v>
      </c>
      <c r="Q4" s="1" t="s">
        <v>48</v>
      </c>
      <c r="R4" s="1" t="s">
        <v>49</v>
      </c>
      <c r="S4" s="1" t="s">
        <v>50</v>
      </c>
      <c r="T4" s="1" t="s">
        <v>51</v>
      </c>
      <c r="U4" s="1" t="s">
        <v>52</v>
      </c>
      <c r="V4" s="1" t="s">
        <v>53</v>
      </c>
      <c r="W4" s="1" t="s">
        <v>54</v>
      </c>
      <c r="X4" s="1" t="s">
        <v>55</v>
      </c>
      <c r="Y4" s="1" t="s">
        <v>56</v>
      </c>
      <c r="Z4" s="1" t="s">
        <v>57</v>
      </c>
      <c r="AA4" s="1" t="s">
        <v>58</v>
      </c>
      <c r="AB4" s="1" t="s">
        <v>59</v>
      </c>
      <c r="AC4" s="1" t="s">
        <v>60</v>
      </c>
      <c r="AD4" s="1" t="s">
        <v>61</v>
      </c>
      <c r="AE4" s="1" t="s">
        <v>62</v>
      </c>
      <c r="AF4" s="1" t="s">
        <v>63</v>
      </c>
      <c r="AG4" s="1" t="s">
        <v>64</v>
      </c>
      <c r="AH4" s="1" t="s">
        <v>65</v>
      </c>
      <c r="AI4" s="1" t="s">
        <v>66</v>
      </c>
      <c r="AJ4" s="1" t="s">
        <v>67</v>
      </c>
      <c r="AK4" s="1" t="s">
        <v>68</v>
      </c>
      <c r="AL4" s="1" t="s">
        <v>69</v>
      </c>
      <c r="AM4" s="1" t="s">
        <v>70</v>
      </c>
      <c r="AN4" s="1" t="s">
        <v>71</v>
      </c>
      <c r="AO4" s="1" t="s">
        <v>19</v>
      </c>
    </row>
    <row r="5" spans="1:41">
      <c r="B5" s="18" t="s">
        <v>95</v>
      </c>
      <c r="C5" s="18" t="s">
        <v>96</v>
      </c>
      <c r="D5" s="18" t="s">
        <v>97</v>
      </c>
      <c r="E5">
        <v>0</v>
      </c>
      <c r="F5">
        <v>0</v>
      </c>
      <c r="G5">
        <v>0</v>
      </c>
      <c r="H5">
        <v>0</v>
      </c>
      <c r="I5">
        <v>1</v>
      </c>
      <c r="J5">
        <v>0</v>
      </c>
      <c r="K5">
        <v>1</v>
      </c>
      <c r="L5">
        <v>0</v>
      </c>
      <c r="M5">
        <v>0</v>
      </c>
      <c r="N5">
        <v>0</v>
      </c>
      <c r="O5">
        <v>0</v>
      </c>
      <c r="P5">
        <v>1</v>
      </c>
      <c r="Q5">
        <v>2</v>
      </c>
      <c r="R5">
        <v>0</v>
      </c>
      <c r="S5">
        <v>0</v>
      </c>
      <c r="T5">
        <v>0</v>
      </c>
      <c r="U5">
        <v>0</v>
      </c>
      <c r="V5">
        <v>0</v>
      </c>
      <c r="W5">
        <v>0</v>
      </c>
      <c r="X5">
        <v>0</v>
      </c>
      <c r="Y5" s="19">
        <v>0</v>
      </c>
      <c r="Z5">
        <v>0</v>
      </c>
      <c r="AA5">
        <v>1</v>
      </c>
      <c r="AB5">
        <v>1</v>
      </c>
      <c r="AC5">
        <v>0</v>
      </c>
      <c r="AD5" s="22">
        <v>0</v>
      </c>
      <c r="AE5" s="22">
        <v>0</v>
      </c>
      <c r="AF5" s="22">
        <v>0</v>
      </c>
      <c r="AG5" s="22">
        <v>0</v>
      </c>
      <c r="AH5" s="22">
        <v>0</v>
      </c>
      <c r="AI5" s="22">
        <v>1</v>
      </c>
      <c r="AJ5" s="22">
        <v>0</v>
      </c>
      <c r="AK5" s="22">
        <v>1</v>
      </c>
      <c r="AL5" s="22"/>
      <c r="AM5" s="22"/>
      <c r="AN5" s="22"/>
      <c r="AO5" s="22">
        <f>SUM(E5:AN5)</f>
        <v>9</v>
      </c>
    </row>
    <row r="6" spans="1:41">
      <c r="A6" s="12"/>
      <c r="B6" s="18" t="s">
        <v>95</v>
      </c>
      <c r="C6" s="18" t="s">
        <v>96</v>
      </c>
      <c r="D6" s="18" t="s">
        <v>98</v>
      </c>
      <c r="E6" s="17">
        <v>0</v>
      </c>
      <c r="F6" s="17">
        <v>0</v>
      </c>
      <c r="G6" s="17">
        <v>0</v>
      </c>
      <c r="H6" s="17">
        <v>0</v>
      </c>
      <c r="I6" s="17">
        <v>0</v>
      </c>
      <c r="J6" s="17">
        <v>0</v>
      </c>
      <c r="K6" s="17">
        <v>0</v>
      </c>
      <c r="L6" s="17">
        <v>3</v>
      </c>
      <c r="M6" s="17">
        <v>1</v>
      </c>
      <c r="N6" s="17">
        <v>0</v>
      </c>
      <c r="O6" s="17">
        <v>1</v>
      </c>
      <c r="P6" s="17">
        <v>0</v>
      </c>
      <c r="Q6" s="17">
        <v>2</v>
      </c>
      <c r="R6" s="17">
        <v>0</v>
      </c>
      <c r="S6" s="17">
        <v>0</v>
      </c>
      <c r="T6" s="17">
        <v>1</v>
      </c>
      <c r="U6" s="17">
        <v>0</v>
      </c>
      <c r="V6" s="17">
        <v>0</v>
      </c>
      <c r="W6" s="17">
        <v>0</v>
      </c>
      <c r="X6" s="17">
        <v>0</v>
      </c>
      <c r="Y6" s="19">
        <v>0</v>
      </c>
      <c r="Z6">
        <v>1</v>
      </c>
      <c r="AA6" s="17">
        <v>1</v>
      </c>
      <c r="AB6" s="17">
        <v>0</v>
      </c>
      <c r="AC6" s="17">
        <v>1</v>
      </c>
      <c r="AD6" s="22">
        <v>0</v>
      </c>
      <c r="AE6" s="22">
        <v>0</v>
      </c>
      <c r="AF6" s="22">
        <v>0</v>
      </c>
      <c r="AG6" s="22">
        <v>0</v>
      </c>
      <c r="AH6" s="22">
        <v>0</v>
      </c>
      <c r="AI6" s="22">
        <v>0</v>
      </c>
      <c r="AJ6" s="22">
        <v>0</v>
      </c>
      <c r="AK6" s="22">
        <v>0</v>
      </c>
      <c r="AL6" s="22"/>
      <c r="AM6" s="22"/>
      <c r="AN6" s="22"/>
      <c r="AO6" s="22">
        <f t="shared" ref="AO6:AO22" si="0">SUM(E6:AN6)</f>
        <v>11</v>
      </c>
    </row>
    <row r="7" spans="1:41">
      <c r="A7" s="12"/>
      <c r="B7" s="18" t="s">
        <v>95</v>
      </c>
      <c r="C7" s="18" t="s">
        <v>99</v>
      </c>
      <c r="D7" s="18" t="s">
        <v>97</v>
      </c>
      <c r="E7" s="17">
        <v>1</v>
      </c>
      <c r="F7" s="17">
        <v>0</v>
      </c>
      <c r="G7" s="17">
        <v>0</v>
      </c>
      <c r="H7" s="17">
        <v>0</v>
      </c>
      <c r="I7" s="17">
        <v>0</v>
      </c>
      <c r="J7" s="17">
        <v>0</v>
      </c>
      <c r="K7" s="17">
        <v>0</v>
      </c>
      <c r="L7" s="17">
        <v>0</v>
      </c>
      <c r="M7" s="17">
        <v>0</v>
      </c>
      <c r="N7" s="17">
        <v>0</v>
      </c>
      <c r="O7" s="17">
        <v>0</v>
      </c>
      <c r="P7" s="17">
        <v>0</v>
      </c>
      <c r="Q7" s="17">
        <v>0</v>
      </c>
      <c r="R7" s="17">
        <v>0</v>
      </c>
      <c r="S7" s="17">
        <v>1</v>
      </c>
      <c r="T7" s="17">
        <v>1</v>
      </c>
      <c r="U7" s="17">
        <v>0</v>
      </c>
      <c r="V7" s="17">
        <v>0</v>
      </c>
      <c r="W7" s="17">
        <v>0</v>
      </c>
      <c r="X7" s="17">
        <v>0</v>
      </c>
      <c r="Y7" s="19">
        <v>0</v>
      </c>
      <c r="Z7">
        <v>0</v>
      </c>
      <c r="AA7" s="17">
        <v>0</v>
      </c>
      <c r="AB7" s="17">
        <v>0</v>
      </c>
      <c r="AC7" s="17">
        <v>0</v>
      </c>
      <c r="AD7" s="22">
        <v>0</v>
      </c>
      <c r="AE7" s="22">
        <v>1</v>
      </c>
      <c r="AF7" s="22">
        <v>0</v>
      </c>
      <c r="AG7" s="22">
        <v>0</v>
      </c>
      <c r="AH7" s="22">
        <v>0</v>
      </c>
      <c r="AI7" s="22">
        <v>0</v>
      </c>
      <c r="AJ7" s="22">
        <v>0</v>
      </c>
      <c r="AK7" s="22">
        <v>0</v>
      </c>
      <c r="AL7" s="22"/>
      <c r="AM7" s="22"/>
      <c r="AN7" s="22"/>
      <c r="AO7" s="22">
        <f t="shared" si="0"/>
        <v>4</v>
      </c>
    </row>
    <row r="8" spans="1:41">
      <c r="B8" t="s">
        <v>95</v>
      </c>
      <c r="C8" t="s">
        <v>99</v>
      </c>
      <c r="D8" t="s">
        <v>98</v>
      </c>
      <c r="E8">
        <v>0</v>
      </c>
      <c r="F8">
        <v>0</v>
      </c>
      <c r="G8">
        <v>0</v>
      </c>
      <c r="H8">
        <v>0</v>
      </c>
      <c r="I8">
        <v>1</v>
      </c>
      <c r="J8">
        <v>0</v>
      </c>
      <c r="K8">
        <v>0</v>
      </c>
      <c r="L8">
        <v>0</v>
      </c>
      <c r="M8">
        <v>0</v>
      </c>
      <c r="N8">
        <v>0</v>
      </c>
      <c r="O8">
        <v>0</v>
      </c>
      <c r="P8">
        <v>0</v>
      </c>
      <c r="Q8">
        <v>0</v>
      </c>
      <c r="R8">
        <v>0</v>
      </c>
      <c r="S8">
        <v>0</v>
      </c>
      <c r="T8">
        <v>0</v>
      </c>
      <c r="U8">
        <v>0</v>
      </c>
      <c r="V8">
        <v>0</v>
      </c>
      <c r="W8">
        <v>0</v>
      </c>
      <c r="X8">
        <v>0</v>
      </c>
      <c r="Y8" s="19">
        <v>0</v>
      </c>
      <c r="Z8">
        <v>0</v>
      </c>
      <c r="AA8">
        <v>0</v>
      </c>
      <c r="AB8">
        <v>0</v>
      </c>
      <c r="AC8">
        <v>0</v>
      </c>
      <c r="AD8" s="22">
        <v>0</v>
      </c>
      <c r="AE8" s="22">
        <v>0</v>
      </c>
      <c r="AF8" s="22">
        <v>0</v>
      </c>
      <c r="AG8" s="22">
        <v>0</v>
      </c>
      <c r="AH8" s="22">
        <v>0</v>
      </c>
      <c r="AI8" s="22">
        <v>0</v>
      </c>
      <c r="AJ8" s="22">
        <v>0</v>
      </c>
      <c r="AK8" s="22">
        <v>0</v>
      </c>
      <c r="AL8" s="22"/>
      <c r="AM8" s="22"/>
      <c r="AN8" s="22"/>
      <c r="AO8" s="22">
        <f t="shared" si="0"/>
        <v>1</v>
      </c>
    </row>
    <row r="9" spans="1:41">
      <c r="B9" t="s">
        <v>95</v>
      </c>
      <c r="C9" t="s">
        <v>100</v>
      </c>
      <c r="D9" t="s">
        <v>97</v>
      </c>
      <c r="E9">
        <v>0</v>
      </c>
      <c r="F9">
        <v>0</v>
      </c>
      <c r="G9">
        <v>1</v>
      </c>
      <c r="H9">
        <v>1</v>
      </c>
      <c r="I9">
        <v>7</v>
      </c>
      <c r="J9">
        <v>3</v>
      </c>
      <c r="K9">
        <v>4</v>
      </c>
      <c r="L9">
        <v>1</v>
      </c>
      <c r="M9">
        <v>3</v>
      </c>
      <c r="N9">
        <v>1</v>
      </c>
      <c r="O9">
        <v>1</v>
      </c>
      <c r="P9">
        <v>4</v>
      </c>
      <c r="Q9">
        <v>0</v>
      </c>
      <c r="R9">
        <v>1</v>
      </c>
      <c r="S9">
        <v>3</v>
      </c>
      <c r="T9">
        <v>2</v>
      </c>
      <c r="U9">
        <v>4</v>
      </c>
      <c r="V9">
        <v>2</v>
      </c>
      <c r="W9">
        <v>1</v>
      </c>
      <c r="X9">
        <v>0</v>
      </c>
      <c r="Y9" s="19">
        <v>0</v>
      </c>
      <c r="Z9">
        <v>4</v>
      </c>
      <c r="AA9">
        <v>1</v>
      </c>
      <c r="AB9">
        <v>2</v>
      </c>
      <c r="AC9">
        <v>0</v>
      </c>
      <c r="AD9" s="23">
        <v>2</v>
      </c>
      <c r="AE9" s="23">
        <v>1</v>
      </c>
      <c r="AF9" s="23">
        <v>5</v>
      </c>
      <c r="AG9" s="23">
        <v>1</v>
      </c>
      <c r="AH9" s="23">
        <v>1</v>
      </c>
      <c r="AI9" s="23">
        <v>0</v>
      </c>
      <c r="AJ9" s="23">
        <v>1</v>
      </c>
      <c r="AK9" s="23">
        <v>1</v>
      </c>
      <c r="AL9" s="23"/>
      <c r="AM9" s="23"/>
      <c r="AN9" s="23"/>
      <c r="AO9" s="22">
        <f t="shared" si="0"/>
        <v>58</v>
      </c>
    </row>
    <row r="10" spans="1:41">
      <c r="B10" t="s">
        <v>95</v>
      </c>
      <c r="C10" t="s">
        <v>100</v>
      </c>
      <c r="D10" t="s">
        <v>98</v>
      </c>
      <c r="E10">
        <v>0</v>
      </c>
      <c r="F10">
        <v>1</v>
      </c>
      <c r="G10">
        <v>1</v>
      </c>
      <c r="H10">
        <v>0</v>
      </c>
      <c r="I10">
        <v>1</v>
      </c>
      <c r="J10">
        <v>0</v>
      </c>
      <c r="K10">
        <v>0</v>
      </c>
      <c r="L10">
        <v>1</v>
      </c>
      <c r="M10">
        <v>0</v>
      </c>
      <c r="N10">
        <v>0</v>
      </c>
      <c r="O10">
        <v>0</v>
      </c>
      <c r="P10">
        <v>0</v>
      </c>
      <c r="Q10">
        <v>0</v>
      </c>
      <c r="R10">
        <v>1</v>
      </c>
      <c r="S10">
        <v>0</v>
      </c>
      <c r="T10">
        <v>0</v>
      </c>
      <c r="U10">
        <v>1</v>
      </c>
      <c r="V10">
        <v>0</v>
      </c>
      <c r="W10">
        <v>0</v>
      </c>
      <c r="X10">
        <v>0</v>
      </c>
      <c r="Y10" s="19">
        <v>0</v>
      </c>
      <c r="Z10">
        <v>0</v>
      </c>
      <c r="AA10">
        <v>0</v>
      </c>
      <c r="AB10">
        <v>0</v>
      </c>
      <c r="AC10">
        <v>0</v>
      </c>
      <c r="AD10" s="22">
        <v>0</v>
      </c>
      <c r="AE10" s="22">
        <v>0</v>
      </c>
      <c r="AF10" s="22">
        <v>0</v>
      </c>
      <c r="AG10" s="22">
        <v>0</v>
      </c>
      <c r="AH10" s="22">
        <v>0</v>
      </c>
      <c r="AI10" s="22">
        <v>0</v>
      </c>
      <c r="AJ10" s="22">
        <v>0</v>
      </c>
      <c r="AK10" s="22">
        <v>0</v>
      </c>
      <c r="AL10" s="22"/>
      <c r="AM10" s="22"/>
      <c r="AN10" s="22"/>
      <c r="AO10" s="22">
        <f t="shared" si="0"/>
        <v>6</v>
      </c>
    </row>
    <row r="11" spans="1:41">
      <c r="B11" t="s">
        <v>95</v>
      </c>
      <c r="C11" t="s">
        <v>101</v>
      </c>
      <c r="D11" t="s">
        <v>97</v>
      </c>
      <c r="E11">
        <v>0</v>
      </c>
      <c r="F11">
        <v>0</v>
      </c>
      <c r="G11">
        <v>0</v>
      </c>
      <c r="H11">
        <v>0</v>
      </c>
      <c r="I11">
        <v>0</v>
      </c>
      <c r="J11">
        <v>0</v>
      </c>
      <c r="K11">
        <v>0</v>
      </c>
      <c r="L11">
        <v>0</v>
      </c>
      <c r="M11">
        <v>0</v>
      </c>
      <c r="N11">
        <v>0</v>
      </c>
      <c r="O11">
        <v>0</v>
      </c>
      <c r="P11">
        <v>0</v>
      </c>
      <c r="Q11">
        <v>0</v>
      </c>
      <c r="R11">
        <v>0</v>
      </c>
      <c r="S11">
        <v>0</v>
      </c>
      <c r="T11">
        <v>0</v>
      </c>
      <c r="U11">
        <v>0</v>
      </c>
      <c r="V11">
        <v>0</v>
      </c>
      <c r="W11">
        <v>0</v>
      </c>
      <c r="X11">
        <v>0</v>
      </c>
      <c r="Y11" s="19">
        <v>0</v>
      </c>
      <c r="Z11">
        <v>0</v>
      </c>
      <c r="AA11">
        <v>0</v>
      </c>
      <c r="AB11">
        <v>0</v>
      </c>
      <c r="AC11">
        <v>0</v>
      </c>
      <c r="AD11" s="22">
        <v>0</v>
      </c>
      <c r="AE11" s="22">
        <v>0</v>
      </c>
      <c r="AF11" s="22">
        <v>0</v>
      </c>
      <c r="AG11" s="22">
        <v>0</v>
      </c>
      <c r="AH11" s="22">
        <v>0</v>
      </c>
      <c r="AI11" s="22">
        <v>0</v>
      </c>
      <c r="AJ11" s="22">
        <v>0</v>
      </c>
      <c r="AK11" s="22">
        <v>0</v>
      </c>
      <c r="AL11" s="22"/>
      <c r="AM11" s="22"/>
      <c r="AN11" s="22"/>
      <c r="AO11" s="22">
        <f t="shared" si="0"/>
        <v>0</v>
      </c>
    </row>
    <row r="12" spans="1:41">
      <c r="B12" t="s">
        <v>95</v>
      </c>
      <c r="C12" t="s">
        <v>101</v>
      </c>
      <c r="D12" t="s">
        <v>98</v>
      </c>
      <c r="E12">
        <v>2</v>
      </c>
      <c r="F12">
        <v>0</v>
      </c>
      <c r="G12">
        <v>0</v>
      </c>
      <c r="H12">
        <v>0</v>
      </c>
      <c r="I12">
        <v>0</v>
      </c>
      <c r="J12">
        <v>1</v>
      </c>
      <c r="K12">
        <v>0</v>
      </c>
      <c r="L12">
        <v>0</v>
      </c>
      <c r="M12">
        <v>1</v>
      </c>
      <c r="N12">
        <v>1</v>
      </c>
      <c r="O12">
        <v>2</v>
      </c>
      <c r="P12">
        <v>1</v>
      </c>
      <c r="Q12">
        <v>0</v>
      </c>
      <c r="R12">
        <v>0</v>
      </c>
      <c r="S12">
        <v>0</v>
      </c>
      <c r="T12">
        <v>0</v>
      </c>
      <c r="U12">
        <v>0</v>
      </c>
      <c r="V12">
        <v>0</v>
      </c>
      <c r="W12">
        <v>0</v>
      </c>
      <c r="X12">
        <v>0</v>
      </c>
      <c r="Y12" s="19">
        <v>0</v>
      </c>
      <c r="Z12">
        <v>0</v>
      </c>
      <c r="AA12">
        <v>0</v>
      </c>
      <c r="AB12">
        <v>0</v>
      </c>
      <c r="AC12">
        <v>0</v>
      </c>
      <c r="AD12" s="22">
        <v>0</v>
      </c>
      <c r="AE12" s="22">
        <v>1</v>
      </c>
      <c r="AF12" s="22">
        <v>0</v>
      </c>
      <c r="AG12" s="22">
        <v>0</v>
      </c>
      <c r="AH12" s="22">
        <v>0</v>
      </c>
      <c r="AI12" s="22">
        <v>0</v>
      </c>
      <c r="AJ12" s="22">
        <v>0</v>
      </c>
      <c r="AK12" s="22">
        <v>0</v>
      </c>
      <c r="AL12" s="22"/>
      <c r="AM12" s="22"/>
      <c r="AN12" s="22"/>
      <c r="AO12" s="22">
        <f t="shared" si="0"/>
        <v>9</v>
      </c>
    </row>
    <row r="13" spans="1:41">
      <c r="B13" t="s">
        <v>95</v>
      </c>
      <c r="C13" t="s">
        <v>102</v>
      </c>
      <c r="D13" t="s">
        <v>97</v>
      </c>
      <c r="E13">
        <v>0</v>
      </c>
      <c r="F13">
        <v>0</v>
      </c>
      <c r="G13">
        <v>0</v>
      </c>
      <c r="H13">
        <v>0</v>
      </c>
      <c r="I13">
        <v>1</v>
      </c>
      <c r="J13">
        <v>0</v>
      </c>
      <c r="K13">
        <v>0</v>
      </c>
      <c r="L13">
        <v>1</v>
      </c>
      <c r="M13">
        <v>0</v>
      </c>
      <c r="N13">
        <v>0</v>
      </c>
      <c r="O13">
        <v>2</v>
      </c>
      <c r="P13">
        <v>1</v>
      </c>
      <c r="Q13">
        <v>0</v>
      </c>
      <c r="R13">
        <v>1</v>
      </c>
      <c r="S13">
        <v>1</v>
      </c>
      <c r="T13">
        <v>0</v>
      </c>
      <c r="U13">
        <v>1</v>
      </c>
      <c r="V13">
        <v>0</v>
      </c>
      <c r="W13">
        <v>0</v>
      </c>
      <c r="X13">
        <v>0</v>
      </c>
      <c r="Y13" s="19">
        <v>2</v>
      </c>
      <c r="Z13">
        <v>1</v>
      </c>
      <c r="AA13">
        <v>0</v>
      </c>
      <c r="AB13">
        <v>0</v>
      </c>
      <c r="AC13">
        <v>0</v>
      </c>
      <c r="AD13" s="22">
        <v>0</v>
      </c>
      <c r="AE13" s="22">
        <v>0</v>
      </c>
      <c r="AF13" s="22">
        <v>0</v>
      </c>
      <c r="AG13" s="22">
        <v>1</v>
      </c>
      <c r="AH13" s="22">
        <v>0</v>
      </c>
      <c r="AI13" s="22">
        <v>1</v>
      </c>
      <c r="AJ13" s="22">
        <v>1</v>
      </c>
      <c r="AK13" s="22">
        <v>0</v>
      </c>
      <c r="AL13" s="22"/>
      <c r="AM13" s="22"/>
      <c r="AN13" s="22"/>
      <c r="AO13" s="22">
        <f t="shared" si="0"/>
        <v>14</v>
      </c>
    </row>
    <row r="14" spans="1:41">
      <c r="B14" t="s">
        <v>95</v>
      </c>
      <c r="C14" t="s">
        <v>102</v>
      </c>
      <c r="D14" t="s">
        <v>98</v>
      </c>
      <c r="E14">
        <v>0</v>
      </c>
      <c r="F14">
        <v>0</v>
      </c>
      <c r="G14">
        <v>0</v>
      </c>
      <c r="H14">
        <v>0</v>
      </c>
      <c r="I14">
        <v>0</v>
      </c>
      <c r="J14">
        <v>0</v>
      </c>
      <c r="K14">
        <v>0</v>
      </c>
      <c r="L14">
        <v>0</v>
      </c>
      <c r="M14">
        <v>1</v>
      </c>
      <c r="N14">
        <v>0</v>
      </c>
      <c r="O14">
        <v>0</v>
      </c>
      <c r="P14">
        <v>0</v>
      </c>
      <c r="Q14">
        <v>0</v>
      </c>
      <c r="R14">
        <v>0</v>
      </c>
      <c r="S14">
        <v>0</v>
      </c>
      <c r="T14">
        <v>0</v>
      </c>
      <c r="U14">
        <v>0</v>
      </c>
      <c r="V14">
        <v>0</v>
      </c>
      <c r="W14">
        <v>0</v>
      </c>
      <c r="X14">
        <v>0</v>
      </c>
      <c r="Y14" s="19">
        <v>0</v>
      </c>
      <c r="Z14">
        <v>0</v>
      </c>
      <c r="AA14">
        <v>0</v>
      </c>
      <c r="AB14">
        <v>0</v>
      </c>
      <c r="AC14">
        <v>1</v>
      </c>
      <c r="AD14" s="22">
        <v>0</v>
      </c>
      <c r="AE14" s="22">
        <v>0</v>
      </c>
      <c r="AF14" s="22">
        <v>0</v>
      </c>
      <c r="AG14" s="22">
        <v>0</v>
      </c>
      <c r="AH14" s="22">
        <v>0</v>
      </c>
      <c r="AI14" s="22">
        <v>0</v>
      </c>
      <c r="AJ14" s="22">
        <v>0</v>
      </c>
      <c r="AK14" s="22">
        <v>0</v>
      </c>
      <c r="AL14" s="22"/>
      <c r="AM14" s="22"/>
      <c r="AN14" s="22"/>
      <c r="AO14" s="22">
        <f t="shared" si="0"/>
        <v>2</v>
      </c>
    </row>
    <row r="15" spans="1:41">
      <c r="B15" t="s">
        <v>95</v>
      </c>
      <c r="C15" t="s">
        <v>103</v>
      </c>
      <c r="D15" t="s">
        <v>97</v>
      </c>
      <c r="E15">
        <v>1</v>
      </c>
      <c r="F15">
        <v>2</v>
      </c>
      <c r="G15">
        <v>0</v>
      </c>
      <c r="H15">
        <v>3</v>
      </c>
      <c r="I15">
        <v>0</v>
      </c>
      <c r="J15">
        <v>1</v>
      </c>
      <c r="K15">
        <v>0</v>
      </c>
      <c r="L15">
        <v>0</v>
      </c>
      <c r="M15">
        <v>0</v>
      </c>
      <c r="N15">
        <v>1</v>
      </c>
      <c r="O15">
        <v>0</v>
      </c>
      <c r="P15">
        <v>0</v>
      </c>
      <c r="Q15">
        <v>0</v>
      </c>
      <c r="R15">
        <v>0</v>
      </c>
      <c r="S15">
        <v>0</v>
      </c>
      <c r="T15">
        <v>0</v>
      </c>
      <c r="U15">
        <v>0</v>
      </c>
      <c r="V15">
        <v>0</v>
      </c>
      <c r="W15">
        <v>1</v>
      </c>
      <c r="X15">
        <v>0</v>
      </c>
      <c r="Y15" s="19">
        <v>0</v>
      </c>
      <c r="Z15">
        <v>0</v>
      </c>
      <c r="AA15">
        <v>0</v>
      </c>
      <c r="AB15">
        <v>0</v>
      </c>
      <c r="AC15">
        <v>0</v>
      </c>
      <c r="AD15" s="22">
        <v>0</v>
      </c>
      <c r="AE15" s="22">
        <v>0</v>
      </c>
      <c r="AF15" s="22">
        <v>1</v>
      </c>
      <c r="AG15" s="22">
        <v>0</v>
      </c>
      <c r="AH15" s="22">
        <v>0</v>
      </c>
      <c r="AI15" s="22">
        <v>0</v>
      </c>
      <c r="AJ15" s="22">
        <v>0</v>
      </c>
      <c r="AK15" s="22">
        <v>0</v>
      </c>
      <c r="AL15" s="22"/>
      <c r="AM15" s="22"/>
      <c r="AN15" s="22"/>
      <c r="AO15" s="22">
        <f t="shared" si="0"/>
        <v>10</v>
      </c>
    </row>
    <row r="16" spans="1:41">
      <c r="B16" t="s">
        <v>95</v>
      </c>
      <c r="C16" t="s">
        <v>103</v>
      </c>
      <c r="D16" t="s">
        <v>98</v>
      </c>
      <c r="E16">
        <v>1</v>
      </c>
      <c r="F16">
        <v>0</v>
      </c>
      <c r="G16">
        <v>1</v>
      </c>
      <c r="H16">
        <v>1</v>
      </c>
      <c r="I16">
        <v>0</v>
      </c>
      <c r="J16">
        <v>0</v>
      </c>
      <c r="K16">
        <v>0</v>
      </c>
      <c r="L16">
        <v>0</v>
      </c>
      <c r="M16">
        <v>0</v>
      </c>
      <c r="N16">
        <v>1</v>
      </c>
      <c r="O16">
        <v>0</v>
      </c>
      <c r="P16">
        <v>0</v>
      </c>
      <c r="Q16">
        <v>0</v>
      </c>
      <c r="R16">
        <v>1</v>
      </c>
      <c r="S16">
        <v>0</v>
      </c>
      <c r="T16">
        <v>0</v>
      </c>
      <c r="U16">
        <v>0</v>
      </c>
      <c r="V16">
        <v>0</v>
      </c>
      <c r="W16">
        <v>0</v>
      </c>
      <c r="X16">
        <v>0</v>
      </c>
      <c r="Y16" s="19">
        <v>0</v>
      </c>
      <c r="Z16">
        <v>0</v>
      </c>
      <c r="AA16">
        <v>1</v>
      </c>
      <c r="AB16">
        <v>0</v>
      </c>
      <c r="AC16">
        <v>1</v>
      </c>
      <c r="AD16" s="22">
        <v>0</v>
      </c>
      <c r="AE16" s="22">
        <v>0</v>
      </c>
      <c r="AF16" s="22">
        <v>1</v>
      </c>
      <c r="AG16" s="22">
        <v>0</v>
      </c>
      <c r="AH16" s="22">
        <v>0</v>
      </c>
      <c r="AI16" s="22">
        <v>0</v>
      </c>
      <c r="AJ16" s="22">
        <v>0</v>
      </c>
      <c r="AK16" s="22">
        <v>1</v>
      </c>
      <c r="AL16" s="22"/>
      <c r="AM16" s="22"/>
      <c r="AN16" s="22"/>
      <c r="AO16" s="22">
        <f t="shared" si="0"/>
        <v>9</v>
      </c>
    </row>
    <row r="17" spans="2:41">
      <c r="B17" t="s">
        <v>104</v>
      </c>
      <c r="C17" t="s">
        <v>104</v>
      </c>
      <c r="D17" t="s">
        <v>97</v>
      </c>
      <c r="E17">
        <v>0</v>
      </c>
      <c r="F17">
        <v>0</v>
      </c>
      <c r="G17">
        <v>0</v>
      </c>
      <c r="H17">
        <v>0</v>
      </c>
      <c r="I17">
        <v>0</v>
      </c>
      <c r="J17">
        <v>0</v>
      </c>
      <c r="K17">
        <v>2</v>
      </c>
      <c r="L17">
        <v>0</v>
      </c>
      <c r="M17">
        <v>0</v>
      </c>
      <c r="N17">
        <v>0</v>
      </c>
      <c r="O17">
        <v>0</v>
      </c>
      <c r="P17">
        <v>0</v>
      </c>
      <c r="Q17">
        <v>0</v>
      </c>
      <c r="R17">
        <v>0</v>
      </c>
      <c r="S17">
        <v>0</v>
      </c>
      <c r="T17">
        <v>0</v>
      </c>
      <c r="U17">
        <v>0</v>
      </c>
      <c r="V17">
        <v>0</v>
      </c>
      <c r="W17">
        <v>0</v>
      </c>
      <c r="X17">
        <v>0</v>
      </c>
      <c r="Y17" s="19">
        <v>0</v>
      </c>
      <c r="Z17">
        <v>0</v>
      </c>
      <c r="AA17">
        <v>0</v>
      </c>
      <c r="AB17">
        <v>0</v>
      </c>
      <c r="AC17">
        <v>0</v>
      </c>
      <c r="AD17" s="22">
        <v>0</v>
      </c>
      <c r="AE17" s="22">
        <v>0</v>
      </c>
      <c r="AF17" s="22">
        <v>0</v>
      </c>
      <c r="AG17" s="22">
        <v>0</v>
      </c>
      <c r="AH17" s="22">
        <v>0</v>
      </c>
      <c r="AI17" s="22">
        <v>0</v>
      </c>
      <c r="AJ17" s="22">
        <v>0</v>
      </c>
      <c r="AK17" s="22">
        <v>1</v>
      </c>
      <c r="AL17" s="22"/>
      <c r="AM17" s="22"/>
      <c r="AN17" s="22"/>
      <c r="AO17" s="22">
        <f t="shared" si="0"/>
        <v>3</v>
      </c>
    </row>
    <row r="18" spans="2:41">
      <c r="B18" t="s">
        <v>104</v>
      </c>
      <c r="C18" t="s">
        <v>104</v>
      </c>
      <c r="D18" t="s">
        <v>98</v>
      </c>
      <c r="E18">
        <v>0</v>
      </c>
      <c r="F18">
        <v>0</v>
      </c>
      <c r="G18">
        <v>0</v>
      </c>
      <c r="H18">
        <v>0</v>
      </c>
      <c r="I18">
        <v>1</v>
      </c>
      <c r="J18">
        <v>1</v>
      </c>
      <c r="K18">
        <v>0</v>
      </c>
      <c r="L18">
        <v>0</v>
      </c>
      <c r="M18">
        <v>0</v>
      </c>
      <c r="N18">
        <v>0</v>
      </c>
      <c r="O18">
        <v>0</v>
      </c>
      <c r="P18">
        <v>0</v>
      </c>
      <c r="Q18">
        <v>1</v>
      </c>
      <c r="R18">
        <v>0</v>
      </c>
      <c r="S18">
        <v>0</v>
      </c>
      <c r="T18">
        <v>1</v>
      </c>
      <c r="U18">
        <v>1</v>
      </c>
      <c r="V18">
        <v>0</v>
      </c>
      <c r="W18">
        <v>0</v>
      </c>
      <c r="X18">
        <v>0</v>
      </c>
      <c r="Y18" s="19">
        <v>0</v>
      </c>
      <c r="Z18">
        <v>0</v>
      </c>
      <c r="AA18">
        <v>0</v>
      </c>
      <c r="AB18">
        <v>0</v>
      </c>
      <c r="AC18">
        <v>0</v>
      </c>
      <c r="AD18" s="22">
        <v>0</v>
      </c>
      <c r="AE18" s="22">
        <v>1</v>
      </c>
      <c r="AF18" s="22">
        <v>0</v>
      </c>
      <c r="AG18" s="22">
        <v>1</v>
      </c>
      <c r="AH18" s="22">
        <v>0</v>
      </c>
      <c r="AI18" s="22">
        <v>0</v>
      </c>
      <c r="AJ18" s="22">
        <v>0</v>
      </c>
      <c r="AK18" s="22">
        <v>0</v>
      </c>
      <c r="AL18" s="22"/>
      <c r="AM18" s="22"/>
      <c r="AN18" s="22"/>
      <c r="AO18" s="22">
        <f t="shared" si="0"/>
        <v>7</v>
      </c>
    </row>
    <row r="19" spans="2:41">
      <c r="B19" t="s">
        <v>105</v>
      </c>
      <c r="C19" t="s">
        <v>105</v>
      </c>
      <c r="D19" t="s">
        <v>97</v>
      </c>
      <c r="E19">
        <v>0</v>
      </c>
      <c r="F19">
        <v>8</v>
      </c>
      <c r="G19">
        <v>7</v>
      </c>
      <c r="H19">
        <v>4</v>
      </c>
      <c r="I19">
        <v>1</v>
      </c>
      <c r="J19">
        <v>0</v>
      </c>
      <c r="K19">
        <v>2</v>
      </c>
      <c r="L19">
        <v>9</v>
      </c>
      <c r="M19">
        <v>3</v>
      </c>
      <c r="N19">
        <v>1</v>
      </c>
      <c r="O19">
        <v>0</v>
      </c>
      <c r="P19">
        <v>2</v>
      </c>
      <c r="Q19">
        <v>3</v>
      </c>
      <c r="R19">
        <v>6</v>
      </c>
      <c r="S19">
        <v>4</v>
      </c>
      <c r="T19">
        <v>0</v>
      </c>
      <c r="U19">
        <v>0</v>
      </c>
      <c r="V19">
        <v>0</v>
      </c>
      <c r="W19">
        <v>1</v>
      </c>
      <c r="X19">
        <v>3</v>
      </c>
      <c r="Y19" s="19">
        <v>2</v>
      </c>
      <c r="Z19">
        <v>0</v>
      </c>
      <c r="AA19">
        <v>0</v>
      </c>
      <c r="AB19">
        <v>3</v>
      </c>
      <c r="AC19">
        <v>6</v>
      </c>
      <c r="AD19" s="22">
        <v>2</v>
      </c>
      <c r="AE19" s="22">
        <v>2</v>
      </c>
      <c r="AF19" s="22">
        <v>1</v>
      </c>
      <c r="AG19" s="22">
        <v>5</v>
      </c>
      <c r="AH19" s="22">
        <v>5</v>
      </c>
      <c r="AI19" s="22">
        <v>1</v>
      </c>
      <c r="AJ19" s="22">
        <v>2</v>
      </c>
      <c r="AK19" s="22">
        <v>3</v>
      </c>
      <c r="AL19" s="22"/>
      <c r="AM19" s="22"/>
      <c r="AN19" s="22"/>
      <c r="AO19" s="22">
        <f t="shared" si="0"/>
        <v>86</v>
      </c>
    </row>
    <row r="20" spans="2:41">
      <c r="B20" t="s">
        <v>105</v>
      </c>
      <c r="C20" t="s">
        <v>105</v>
      </c>
      <c r="D20" t="s">
        <v>98</v>
      </c>
      <c r="E20">
        <v>0</v>
      </c>
      <c r="F20">
        <v>0</v>
      </c>
      <c r="G20">
        <v>0</v>
      </c>
      <c r="H20">
        <v>0</v>
      </c>
      <c r="I20">
        <v>0</v>
      </c>
      <c r="J20">
        <v>0</v>
      </c>
      <c r="K20">
        <v>0</v>
      </c>
      <c r="L20">
        <v>0</v>
      </c>
      <c r="M20">
        <v>0</v>
      </c>
      <c r="N20">
        <v>0</v>
      </c>
      <c r="O20">
        <v>0</v>
      </c>
      <c r="P20">
        <v>0</v>
      </c>
      <c r="Q20">
        <v>0</v>
      </c>
      <c r="R20">
        <v>0</v>
      </c>
      <c r="S20">
        <v>2</v>
      </c>
      <c r="T20">
        <v>0</v>
      </c>
      <c r="U20">
        <v>2</v>
      </c>
      <c r="V20">
        <v>0</v>
      </c>
      <c r="W20">
        <v>0</v>
      </c>
      <c r="X20">
        <v>0</v>
      </c>
      <c r="Y20" s="19">
        <v>1</v>
      </c>
      <c r="Z20">
        <v>0</v>
      </c>
      <c r="AA20">
        <v>0</v>
      </c>
      <c r="AB20">
        <v>0</v>
      </c>
      <c r="AC20">
        <v>0</v>
      </c>
      <c r="AD20" s="22">
        <v>0</v>
      </c>
      <c r="AE20" s="22">
        <v>3</v>
      </c>
      <c r="AF20" s="22">
        <v>1</v>
      </c>
      <c r="AG20" s="22">
        <v>0</v>
      </c>
      <c r="AH20" s="22">
        <v>0</v>
      </c>
      <c r="AI20" s="22">
        <v>0</v>
      </c>
      <c r="AJ20" s="22">
        <v>0</v>
      </c>
      <c r="AK20" s="22">
        <v>1</v>
      </c>
      <c r="AL20" s="22"/>
      <c r="AM20" s="22"/>
      <c r="AN20" s="22"/>
      <c r="AO20" s="22">
        <f t="shared" si="0"/>
        <v>10</v>
      </c>
    </row>
    <row r="21" spans="2:41">
      <c r="B21" t="s">
        <v>106</v>
      </c>
      <c r="C21" t="s">
        <v>106</v>
      </c>
      <c r="D21" t="s">
        <v>97</v>
      </c>
      <c r="E21">
        <v>0</v>
      </c>
      <c r="F21">
        <v>0</v>
      </c>
      <c r="G21">
        <v>0</v>
      </c>
      <c r="H21">
        <v>0</v>
      </c>
      <c r="I21">
        <v>0</v>
      </c>
      <c r="J21">
        <v>0</v>
      </c>
      <c r="K21">
        <v>0</v>
      </c>
      <c r="L21">
        <v>0</v>
      </c>
      <c r="M21">
        <v>0</v>
      </c>
      <c r="N21">
        <v>0</v>
      </c>
      <c r="O21">
        <v>0</v>
      </c>
      <c r="P21">
        <v>0</v>
      </c>
      <c r="Q21">
        <v>1</v>
      </c>
      <c r="R21">
        <v>0</v>
      </c>
      <c r="S21">
        <v>0</v>
      </c>
      <c r="T21">
        <v>1</v>
      </c>
      <c r="U21">
        <v>1</v>
      </c>
      <c r="V21">
        <v>0</v>
      </c>
      <c r="W21">
        <v>0</v>
      </c>
      <c r="X21">
        <v>0</v>
      </c>
      <c r="Y21" s="19">
        <v>0</v>
      </c>
      <c r="Z21">
        <v>0</v>
      </c>
      <c r="AA21">
        <v>0</v>
      </c>
      <c r="AB21">
        <v>0</v>
      </c>
      <c r="AC21">
        <v>0</v>
      </c>
      <c r="AD21" s="22">
        <v>0</v>
      </c>
      <c r="AE21" s="22">
        <v>0</v>
      </c>
      <c r="AF21" s="22">
        <v>0</v>
      </c>
      <c r="AG21" s="22">
        <v>0</v>
      </c>
      <c r="AH21" s="22">
        <v>0</v>
      </c>
      <c r="AI21" s="22">
        <v>0</v>
      </c>
      <c r="AJ21" s="22">
        <v>0</v>
      </c>
      <c r="AK21" s="22">
        <v>0</v>
      </c>
      <c r="AL21" s="22"/>
      <c r="AM21" s="22"/>
      <c r="AN21" s="22"/>
      <c r="AO21" s="22">
        <f t="shared" si="0"/>
        <v>3</v>
      </c>
    </row>
    <row r="22" spans="2:41">
      <c r="B22" t="s">
        <v>106</v>
      </c>
      <c r="C22" t="s">
        <v>106</v>
      </c>
      <c r="D22" t="s">
        <v>98</v>
      </c>
      <c r="E22">
        <v>1</v>
      </c>
      <c r="F22">
        <v>0</v>
      </c>
      <c r="G22">
        <v>0</v>
      </c>
      <c r="H22">
        <v>0</v>
      </c>
      <c r="I22">
        <v>0</v>
      </c>
      <c r="J22">
        <v>0</v>
      </c>
      <c r="K22">
        <v>1</v>
      </c>
      <c r="L22">
        <v>0</v>
      </c>
      <c r="M22">
        <v>0</v>
      </c>
      <c r="N22">
        <v>0</v>
      </c>
      <c r="O22">
        <v>0</v>
      </c>
      <c r="P22">
        <v>0</v>
      </c>
      <c r="Q22">
        <v>0</v>
      </c>
      <c r="R22">
        <v>1</v>
      </c>
      <c r="S22">
        <v>1</v>
      </c>
      <c r="T22">
        <v>0</v>
      </c>
      <c r="U22">
        <v>0</v>
      </c>
      <c r="V22">
        <v>1</v>
      </c>
      <c r="W22">
        <v>0</v>
      </c>
      <c r="X22">
        <v>0</v>
      </c>
      <c r="Y22" s="19">
        <v>1</v>
      </c>
      <c r="Z22">
        <v>1</v>
      </c>
      <c r="AA22">
        <v>0</v>
      </c>
      <c r="AB22">
        <v>1</v>
      </c>
      <c r="AC22">
        <v>0</v>
      </c>
      <c r="AD22" s="22">
        <v>0</v>
      </c>
      <c r="AE22" s="22">
        <v>0</v>
      </c>
      <c r="AF22" s="22">
        <v>0</v>
      </c>
      <c r="AG22" s="22">
        <v>0</v>
      </c>
      <c r="AH22" s="22">
        <v>1</v>
      </c>
      <c r="AI22" s="22">
        <v>0</v>
      </c>
      <c r="AJ22" s="22">
        <v>0</v>
      </c>
      <c r="AK22" s="22">
        <v>0</v>
      </c>
      <c r="AL22" s="22"/>
      <c r="AM22" s="22"/>
      <c r="AN22" s="22"/>
      <c r="AO22" s="22">
        <f t="shared" si="0"/>
        <v>9</v>
      </c>
    </row>
    <row r="23" spans="2:41">
      <c r="AJ23" s="22"/>
      <c r="AK23" s="22"/>
      <c r="AL23" s="22"/>
      <c r="AM23" s="22"/>
      <c r="AN23" s="22"/>
    </row>
    <row r="24" spans="2:41">
      <c r="AJ24" s="22"/>
      <c r="AK24" s="22"/>
      <c r="AL24" s="22"/>
      <c r="AM24" s="22"/>
      <c r="AN24" s="22"/>
    </row>
  </sheetData>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E11A2-66D9-4A7B-8447-1CA05E2EEC4A}">
  <dimension ref="A1:AO22"/>
  <sheetViews>
    <sheetView workbookViewId="0"/>
  </sheetViews>
  <sheetFormatPr defaultRowHeight="12.75" outlineLevelCol="1"/>
  <cols>
    <col min="1" max="1" width="19.28515625" customWidth="1"/>
    <col min="2" max="2" width="38.5703125" customWidth="1"/>
    <col min="3" max="3" width="19.7109375" bestFit="1" customWidth="1"/>
    <col min="4" max="4" width="6.7109375" bestFit="1" customWidth="1"/>
    <col min="5" max="24" width="10" hidden="1" customWidth="1" outlineLevel="1"/>
    <col min="25" max="25" width="10" customWidth="1" collapsed="1"/>
    <col min="26" max="37" width="10" customWidth="1"/>
    <col min="38" max="40" width="10" hidden="1" customWidth="1" outlineLevel="1"/>
    <col min="41" max="41" width="9.140625" collapsed="1"/>
  </cols>
  <sheetData>
    <row r="1" spans="1:41" ht="37.5" customHeight="1">
      <c r="A1" s="11" t="s">
        <v>4</v>
      </c>
      <c r="B1" s="18" t="s">
        <v>107</v>
      </c>
      <c r="C1" s="18"/>
      <c r="D1" s="18"/>
    </row>
    <row r="2" spans="1:41" ht="75" customHeight="1">
      <c r="A2" s="11" t="s">
        <v>6</v>
      </c>
      <c r="B2" s="18" t="s">
        <v>108</v>
      </c>
      <c r="C2" s="18"/>
      <c r="D2" s="18"/>
    </row>
    <row r="3" spans="1:41" ht="63.75" customHeight="1">
      <c r="A3" s="3" t="s">
        <v>29</v>
      </c>
      <c r="B3" s="2" t="s">
        <v>91</v>
      </c>
      <c r="C3" s="2"/>
      <c r="D3" s="2"/>
    </row>
    <row r="4" spans="1:41">
      <c r="A4" s="11" t="s">
        <v>8</v>
      </c>
      <c r="B4" s="1" t="s">
        <v>92</v>
      </c>
      <c r="C4" s="1" t="s">
        <v>93</v>
      </c>
      <c r="D4" s="1" t="s">
        <v>94</v>
      </c>
      <c r="E4" s="1" t="s">
        <v>36</v>
      </c>
      <c r="F4" s="1" t="s">
        <v>37</v>
      </c>
      <c r="G4" s="1" t="s">
        <v>38</v>
      </c>
      <c r="H4" s="1" t="s">
        <v>39</v>
      </c>
      <c r="I4" s="1" t="s">
        <v>40</v>
      </c>
      <c r="J4" s="1" t="s">
        <v>41</v>
      </c>
      <c r="K4" s="1" t="s">
        <v>42</v>
      </c>
      <c r="L4" s="1" t="s">
        <v>43</v>
      </c>
      <c r="M4" s="1" t="s">
        <v>44</v>
      </c>
      <c r="N4" s="1" t="s">
        <v>45</v>
      </c>
      <c r="O4" s="1" t="s">
        <v>46</v>
      </c>
      <c r="P4" s="1" t="s">
        <v>47</v>
      </c>
      <c r="Q4" s="1" t="s">
        <v>48</v>
      </c>
      <c r="R4" s="1" t="s">
        <v>49</v>
      </c>
      <c r="S4" s="1" t="s">
        <v>50</v>
      </c>
      <c r="T4" s="1" t="s">
        <v>51</v>
      </c>
      <c r="U4" s="1" t="s">
        <v>52</v>
      </c>
      <c r="V4" s="1" t="s">
        <v>53</v>
      </c>
      <c r="W4" s="1" t="s">
        <v>54</v>
      </c>
      <c r="X4" s="1" t="s">
        <v>55</v>
      </c>
      <c r="Y4" s="1" t="s">
        <v>56</v>
      </c>
      <c r="Z4" s="1" t="s">
        <v>57</v>
      </c>
      <c r="AA4" s="1" t="s">
        <v>58</v>
      </c>
      <c r="AB4" s="1" t="s">
        <v>59</v>
      </c>
      <c r="AC4" s="1" t="s">
        <v>60</v>
      </c>
      <c r="AD4" s="1" t="s">
        <v>61</v>
      </c>
      <c r="AE4" s="1" t="s">
        <v>62</v>
      </c>
      <c r="AF4" s="1" t="s">
        <v>63</v>
      </c>
      <c r="AG4" s="1" t="s">
        <v>64</v>
      </c>
      <c r="AH4" s="1" t="s">
        <v>65</v>
      </c>
      <c r="AI4" s="1" t="s">
        <v>66</v>
      </c>
      <c r="AJ4" s="1" t="s">
        <v>67</v>
      </c>
      <c r="AK4" s="1" t="s">
        <v>68</v>
      </c>
      <c r="AL4" s="1" t="s">
        <v>69</v>
      </c>
      <c r="AM4" s="1" t="s">
        <v>70</v>
      </c>
      <c r="AN4" s="1" t="s">
        <v>71</v>
      </c>
      <c r="AO4" s="1" t="s">
        <v>19</v>
      </c>
    </row>
    <row r="5" spans="1:41">
      <c r="A5" s="11"/>
      <c r="B5" s="18" t="s">
        <v>95</v>
      </c>
      <c r="C5" s="18" t="s">
        <v>96</v>
      </c>
      <c r="D5" s="18" t="s">
        <v>97</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s="31">
        <v>0</v>
      </c>
      <c r="AO5">
        <f>SUM(E5:AN5)</f>
        <v>0</v>
      </c>
    </row>
    <row r="6" spans="1:41">
      <c r="A6" s="12"/>
      <c r="B6" s="18" t="s">
        <v>95</v>
      </c>
      <c r="C6" s="18" t="s">
        <v>96</v>
      </c>
      <c r="D6" s="18" t="s">
        <v>98</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s="31">
        <v>0</v>
      </c>
      <c r="AO6">
        <f t="shared" ref="AO6:AO22" si="0">SUM(E6:AN6)</f>
        <v>0</v>
      </c>
    </row>
    <row r="7" spans="1:41">
      <c r="A7" s="12"/>
      <c r="B7" s="18" t="s">
        <v>95</v>
      </c>
      <c r="C7" s="18" t="s">
        <v>99</v>
      </c>
      <c r="D7" s="18" t="s">
        <v>97</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s="31">
        <v>0</v>
      </c>
      <c r="AO7">
        <f t="shared" si="0"/>
        <v>0</v>
      </c>
    </row>
    <row r="8" spans="1:41">
      <c r="B8" t="s">
        <v>95</v>
      </c>
      <c r="C8" t="s">
        <v>99</v>
      </c>
      <c r="D8" t="s">
        <v>98</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s="31">
        <v>0</v>
      </c>
      <c r="AO8">
        <f t="shared" si="0"/>
        <v>0</v>
      </c>
    </row>
    <row r="9" spans="1:41">
      <c r="B9" t="s">
        <v>95</v>
      </c>
      <c r="C9" t="s">
        <v>100</v>
      </c>
      <c r="D9" t="s">
        <v>97</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s="31">
        <v>0</v>
      </c>
      <c r="AO9">
        <f t="shared" si="0"/>
        <v>0</v>
      </c>
    </row>
    <row r="10" spans="1:41">
      <c r="B10" t="s">
        <v>95</v>
      </c>
      <c r="C10" t="s">
        <v>100</v>
      </c>
      <c r="D10" t="s">
        <v>98</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s="31">
        <v>0</v>
      </c>
      <c r="AO10">
        <f t="shared" si="0"/>
        <v>0</v>
      </c>
    </row>
    <row r="11" spans="1:41">
      <c r="B11" t="s">
        <v>95</v>
      </c>
      <c r="C11" t="s">
        <v>101</v>
      </c>
      <c r="D11" t="s">
        <v>97</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s="31">
        <v>0</v>
      </c>
      <c r="AO11">
        <f t="shared" si="0"/>
        <v>0</v>
      </c>
    </row>
    <row r="12" spans="1:41">
      <c r="B12" t="s">
        <v>95</v>
      </c>
      <c r="C12" t="s">
        <v>101</v>
      </c>
      <c r="D12" t="s">
        <v>98</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s="31">
        <v>0</v>
      </c>
      <c r="AO12">
        <f t="shared" si="0"/>
        <v>0</v>
      </c>
    </row>
    <row r="13" spans="1:41">
      <c r="B13" t="s">
        <v>95</v>
      </c>
      <c r="C13" t="s">
        <v>102</v>
      </c>
      <c r="D13" t="s">
        <v>97</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s="31">
        <v>0</v>
      </c>
      <c r="AO13">
        <f t="shared" si="0"/>
        <v>0</v>
      </c>
    </row>
    <row r="14" spans="1:41">
      <c r="B14" t="s">
        <v>95</v>
      </c>
      <c r="C14" t="s">
        <v>102</v>
      </c>
      <c r="D14" t="s">
        <v>98</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s="31">
        <v>0</v>
      </c>
      <c r="AO14">
        <f t="shared" si="0"/>
        <v>0</v>
      </c>
    </row>
    <row r="15" spans="1:41">
      <c r="B15" t="s">
        <v>95</v>
      </c>
      <c r="C15" t="s">
        <v>103</v>
      </c>
      <c r="D15" t="s">
        <v>97</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s="31">
        <v>0</v>
      </c>
      <c r="AO15">
        <f>SUM(E15:AN15)</f>
        <v>0</v>
      </c>
    </row>
    <row r="16" spans="1:41">
      <c r="B16" t="s">
        <v>95</v>
      </c>
      <c r="C16" t="s">
        <v>103</v>
      </c>
      <c r="D16" t="s">
        <v>98</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s="31">
        <v>0</v>
      </c>
      <c r="AO16">
        <f>SUM(E16:AN16)</f>
        <v>0</v>
      </c>
    </row>
    <row r="17" spans="2:41">
      <c r="B17" t="s">
        <v>104</v>
      </c>
      <c r="C17" t="s">
        <v>104</v>
      </c>
      <c r="D17" t="s">
        <v>97</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1</v>
      </c>
      <c r="AF17">
        <v>0</v>
      </c>
      <c r="AG17">
        <v>0</v>
      </c>
      <c r="AH17">
        <v>0</v>
      </c>
      <c r="AI17">
        <v>0</v>
      </c>
      <c r="AJ17">
        <v>0</v>
      </c>
      <c r="AK17" s="31">
        <v>0</v>
      </c>
      <c r="AO17">
        <f t="shared" si="0"/>
        <v>1</v>
      </c>
    </row>
    <row r="18" spans="2:41">
      <c r="B18" t="s">
        <v>104</v>
      </c>
      <c r="C18" t="s">
        <v>104</v>
      </c>
      <c r="D18" t="s">
        <v>98</v>
      </c>
      <c r="E18">
        <v>0</v>
      </c>
      <c r="F18">
        <v>0</v>
      </c>
      <c r="G18">
        <v>0</v>
      </c>
      <c r="H18">
        <v>0</v>
      </c>
      <c r="I18">
        <v>0</v>
      </c>
      <c r="J18">
        <v>0</v>
      </c>
      <c r="K18">
        <v>0</v>
      </c>
      <c r="L18">
        <v>0</v>
      </c>
      <c r="M18">
        <v>0</v>
      </c>
      <c r="N18">
        <v>0</v>
      </c>
      <c r="O18">
        <v>0</v>
      </c>
      <c r="P18">
        <v>0</v>
      </c>
      <c r="Q18">
        <v>0</v>
      </c>
      <c r="R18">
        <v>0</v>
      </c>
      <c r="S18">
        <v>0</v>
      </c>
      <c r="T18">
        <v>0</v>
      </c>
      <c r="U18">
        <v>1</v>
      </c>
      <c r="V18">
        <v>0</v>
      </c>
      <c r="W18">
        <v>0</v>
      </c>
      <c r="X18">
        <v>0</v>
      </c>
      <c r="Y18">
        <v>0</v>
      </c>
      <c r="Z18">
        <v>1</v>
      </c>
      <c r="AA18">
        <v>0</v>
      </c>
      <c r="AB18">
        <v>0</v>
      </c>
      <c r="AC18">
        <v>1</v>
      </c>
      <c r="AD18">
        <v>0</v>
      </c>
      <c r="AE18">
        <v>0</v>
      </c>
      <c r="AF18">
        <v>0</v>
      </c>
      <c r="AG18">
        <v>0</v>
      </c>
      <c r="AH18">
        <v>0</v>
      </c>
      <c r="AI18">
        <v>0</v>
      </c>
      <c r="AJ18">
        <v>0</v>
      </c>
      <c r="AK18" s="31">
        <v>1</v>
      </c>
      <c r="AO18">
        <f t="shared" si="0"/>
        <v>4</v>
      </c>
    </row>
    <row r="19" spans="2:41">
      <c r="B19" t="s">
        <v>105</v>
      </c>
      <c r="C19" t="s">
        <v>105</v>
      </c>
      <c r="D19" t="s">
        <v>97</v>
      </c>
      <c r="E19">
        <v>0</v>
      </c>
      <c r="F19">
        <v>0</v>
      </c>
      <c r="G19">
        <v>1</v>
      </c>
      <c r="H19">
        <v>0</v>
      </c>
      <c r="I19">
        <v>0</v>
      </c>
      <c r="J19">
        <v>0</v>
      </c>
      <c r="K19">
        <v>0</v>
      </c>
      <c r="L19">
        <v>3</v>
      </c>
      <c r="M19">
        <v>0</v>
      </c>
      <c r="N19">
        <v>1</v>
      </c>
      <c r="O19">
        <v>0</v>
      </c>
      <c r="P19">
        <v>1</v>
      </c>
      <c r="Q19">
        <v>0</v>
      </c>
      <c r="R19">
        <v>0</v>
      </c>
      <c r="S19">
        <v>0</v>
      </c>
      <c r="T19">
        <v>0</v>
      </c>
      <c r="U19">
        <v>0</v>
      </c>
      <c r="V19">
        <v>0</v>
      </c>
      <c r="W19">
        <v>0</v>
      </c>
      <c r="X19">
        <v>0</v>
      </c>
      <c r="Y19">
        <v>0</v>
      </c>
      <c r="Z19">
        <v>0</v>
      </c>
      <c r="AA19">
        <v>0</v>
      </c>
      <c r="AB19">
        <v>0</v>
      </c>
      <c r="AC19">
        <v>0</v>
      </c>
      <c r="AD19">
        <v>0</v>
      </c>
      <c r="AE19">
        <v>0</v>
      </c>
      <c r="AF19">
        <v>0</v>
      </c>
      <c r="AG19">
        <v>0</v>
      </c>
      <c r="AH19">
        <v>0</v>
      </c>
      <c r="AI19">
        <v>2</v>
      </c>
      <c r="AJ19">
        <v>0</v>
      </c>
      <c r="AK19" s="31">
        <v>1</v>
      </c>
      <c r="AO19">
        <f t="shared" si="0"/>
        <v>9</v>
      </c>
    </row>
    <row r="20" spans="2:41">
      <c r="B20" t="s">
        <v>105</v>
      </c>
      <c r="C20" t="s">
        <v>105</v>
      </c>
      <c r="D20" t="s">
        <v>98</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s="31">
        <v>0</v>
      </c>
      <c r="AO20">
        <f t="shared" si="0"/>
        <v>0</v>
      </c>
    </row>
    <row r="21" spans="2:41">
      <c r="B21" t="s">
        <v>106</v>
      </c>
      <c r="C21" t="s">
        <v>106</v>
      </c>
      <c r="D21" t="s">
        <v>97</v>
      </c>
      <c r="E21">
        <v>0</v>
      </c>
      <c r="F21">
        <v>0</v>
      </c>
      <c r="G21">
        <v>0</v>
      </c>
      <c r="H21">
        <v>0</v>
      </c>
      <c r="I21">
        <v>0</v>
      </c>
      <c r="J21">
        <v>0</v>
      </c>
      <c r="K21">
        <v>0</v>
      </c>
      <c r="L21">
        <v>0</v>
      </c>
      <c r="M21">
        <v>0</v>
      </c>
      <c r="N21">
        <v>0</v>
      </c>
      <c r="O21">
        <v>0</v>
      </c>
      <c r="P21">
        <v>0</v>
      </c>
      <c r="Q21">
        <v>0</v>
      </c>
      <c r="R21">
        <v>0</v>
      </c>
      <c r="S21">
        <v>0</v>
      </c>
      <c r="T21">
        <v>0</v>
      </c>
      <c r="U21">
        <v>1</v>
      </c>
      <c r="V21">
        <v>0</v>
      </c>
      <c r="W21">
        <v>0</v>
      </c>
      <c r="X21">
        <v>0</v>
      </c>
      <c r="Y21">
        <v>0</v>
      </c>
      <c r="Z21">
        <v>0</v>
      </c>
      <c r="AA21">
        <v>0</v>
      </c>
      <c r="AB21">
        <v>0</v>
      </c>
      <c r="AC21">
        <v>0</v>
      </c>
      <c r="AD21">
        <v>0</v>
      </c>
      <c r="AE21">
        <v>0</v>
      </c>
      <c r="AF21">
        <v>0</v>
      </c>
      <c r="AG21">
        <v>0</v>
      </c>
      <c r="AH21">
        <v>0</v>
      </c>
      <c r="AI21">
        <v>0</v>
      </c>
      <c r="AJ21">
        <v>0</v>
      </c>
      <c r="AK21" s="31">
        <v>0</v>
      </c>
      <c r="AO21">
        <f t="shared" si="0"/>
        <v>1</v>
      </c>
    </row>
    <row r="22" spans="2:41">
      <c r="B22" t="s">
        <v>106</v>
      </c>
      <c r="C22" t="s">
        <v>106</v>
      </c>
      <c r="D22" t="s">
        <v>98</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s="31">
        <v>0</v>
      </c>
      <c r="AO22">
        <f t="shared" si="0"/>
        <v>0</v>
      </c>
    </row>
  </sheetData>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topLeftCell="A2" zoomScaleNormal="100" workbookViewId="0">
      <selection activeCell="B4" sqref="B4"/>
    </sheetView>
  </sheetViews>
  <sheetFormatPr defaultRowHeight="12.75"/>
  <cols>
    <col min="1" max="1" width="19.28515625" customWidth="1"/>
    <col min="2" max="2" width="68.140625" customWidth="1"/>
    <col min="3" max="5" width="11" customWidth="1"/>
    <col min="6" max="12" width="11.5703125" customWidth="1"/>
    <col min="13" max="14" width="13.5703125" bestFit="1" customWidth="1"/>
  </cols>
  <sheetData>
    <row r="1" spans="1:10" ht="25.5">
      <c r="A1" s="3" t="s">
        <v>4</v>
      </c>
      <c r="B1" s="7" t="s">
        <v>109</v>
      </c>
    </row>
    <row r="2" spans="1:10" ht="191.25">
      <c r="A2" s="3" t="s">
        <v>27</v>
      </c>
      <c r="B2" s="8" t="s">
        <v>110</v>
      </c>
    </row>
    <row r="3" spans="1:10">
      <c r="A3" s="3" t="s">
        <v>8</v>
      </c>
      <c r="B3" s="1" t="s">
        <v>111</v>
      </c>
      <c r="C3" s="13" t="s">
        <v>112</v>
      </c>
      <c r="D3" s="13" t="s">
        <v>113</v>
      </c>
      <c r="E3" s="15" t="s">
        <v>114</v>
      </c>
      <c r="F3" s="15" t="s">
        <v>115</v>
      </c>
      <c r="G3" s="15" t="s">
        <v>116</v>
      </c>
      <c r="H3" s="15" t="s">
        <v>117</v>
      </c>
      <c r="I3" s="15" t="s">
        <v>118</v>
      </c>
      <c r="J3" s="29" t="s">
        <v>119</v>
      </c>
    </row>
    <row r="4" spans="1:10">
      <c r="B4" t="s">
        <v>120</v>
      </c>
      <c r="C4" s="6">
        <f t="shared" ref="C4:H4" si="0">C6/C5</f>
        <v>0.54347826086956519</v>
      </c>
      <c r="D4" s="6">
        <f t="shared" si="0"/>
        <v>0.703125</v>
      </c>
      <c r="E4" s="6">
        <f t="shared" si="0"/>
        <v>0.83333333333333337</v>
      </c>
      <c r="F4" s="6">
        <f t="shared" si="0"/>
        <v>0.91803278688524592</v>
      </c>
      <c r="G4" s="6">
        <f t="shared" si="0"/>
        <v>1</v>
      </c>
      <c r="H4" s="6">
        <f t="shared" si="0"/>
        <v>0.96969696969696972</v>
      </c>
      <c r="I4" s="6">
        <v>0.89</v>
      </c>
      <c r="J4" s="30">
        <v>0</v>
      </c>
    </row>
    <row r="5" spans="1:10">
      <c r="B5" t="s">
        <v>121</v>
      </c>
      <c r="C5">
        <v>46</v>
      </c>
      <c r="D5">
        <v>64</v>
      </c>
      <c r="E5">
        <v>48</v>
      </c>
      <c r="F5">
        <v>61</v>
      </c>
      <c r="G5">
        <v>30</v>
      </c>
      <c r="H5">
        <v>33</v>
      </c>
      <c r="I5">
        <v>27</v>
      </c>
      <c r="J5" s="31">
        <v>2</v>
      </c>
    </row>
    <row r="6" spans="1:10">
      <c r="B6" t="s">
        <v>122</v>
      </c>
      <c r="C6">
        <v>25</v>
      </c>
      <c r="D6">
        <v>45</v>
      </c>
      <c r="E6">
        <v>40</v>
      </c>
      <c r="F6">
        <v>56</v>
      </c>
      <c r="G6">
        <v>30</v>
      </c>
      <c r="H6">
        <v>32</v>
      </c>
      <c r="I6">
        <v>24</v>
      </c>
      <c r="J6" s="31">
        <v>0</v>
      </c>
    </row>
    <row r="7" spans="1:10">
      <c r="B7" t="s">
        <v>123</v>
      </c>
      <c r="C7">
        <v>12</v>
      </c>
      <c r="D7">
        <v>13</v>
      </c>
      <c r="E7">
        <v>6</v>
      </c>
      <c r="F7">
        <v>13</v>
      </c>
      <c r="G7">
        <v>8</v>
      </c>
      <c r="H7">
        <v>5</v>
      </c>
      <c r="I7">
        <v>12</v>
      </c>
      <c r="J7" s="31">
        <v>0</v>
      </c>
    </row>
    <row r="8" spans="1:10">
      <c r="B8" t="s">
        <v>124</v>
      </c>
      <c r="C8">
        <v>4</v>
      </c>
      <c r="D8">
        <v>4</v>
      </c>
      <c r="E8">
        <v>4</v>
      </c>
      <c r="F8">
        <v>7</v>
      </c>
      <c r="G8">
        <v>4</v>
      </c>
      <c r="H8">
        <v>4</v>
      </c>
      <c r="I8">
        <v>4</v>
      </c>
      <c r="J8" s="31">
        <v>0</v>
      </c>
    </row>
    <row r="9" spans="1:10">
      <c r="B9" t="s">
        <v>125</v>
      </c>
      <c r="C9">
        <v>4</v>
      </c>
      <c r="D9">
        <v>9</v>
      </c>
      <c r="E9">
        <v>4</v>
      </c>
      <c r="F9">
        <v>6</v>
      </c>
      <c r="G9">
        <v>1</v>
      </c>
      <c r="H9">
        <v>5</v>
      </c>
      <c r="I9">
        <v>3</v>
      </c>
      <c r="J9" s="31">
        <v>0</v>
      </c>
    </row>
    <row r="10" spans="1:10">
      <c r="B10" t="s">
        <v>126</v>
      </c>
      <c r="C10">
        <v>4</v>
      </c>
      <c r="D10">
        <v>1</v>
      </c>
      <c r="E10">
        <v>2</v>
      </c>
      <c r="F10">
        <v>2</v>
      </c>
      <c r="G10">
        <v>0</v>
      </c>
      <c r="H10">
        <v>0</v>
      </c>
      <c r="I10">
        <v>0</v>
      </c>
      <c r="J10" s="31">
        <v>0</v>
      </c>
    </row>
    <row r="11" spans="1:10">
      <c r="B11" t="s">
        <v>127</v>
      </c>
      <c r="C11">
        <v>6</v>
      </c>
      <c r="D11">
        <v>5</v>
      </c>
      <c r="E11">
        <v>1</v>
      </c>
      <c r="F11">
        <v>2</v>
      </c>
      <c r="G11">
        <v>5</v>
      </c>
      <c r="H11">
        <v>1</v>
      </c>
      <c r="I11">
        <v>6</v>
      </c>
      <c r="J11" s="31">
        <v>0</v>
      </c>
    </row>
    <row r="12" spans="1:10">
      <c r="B12" t="s">
        <v>128</v>
      </c>
      <c r="C12">
        <v>7</v>
      </c>
      <c r="D12">
        <v>6</v>
      </c>
      <c r="E12">
        <v>10</v>
      </c>
      <c r="F12">
        <v>5</v>
      </c>
      <c r="G12">
        <v>15</v>
      </c>
      <c r="H12">
        <v>19</v>
      </c>
      <c r="I12">
        <v>12</v>
      </c>
      <c r="J12" s="31">
        <v>3</v>
      </c>
    </row>
    <row r="13" spans="1:10">
      <c r="B13" t="s">
        <v>129</v>
      </c>
      <c r="C13">
        <v>4</v>
      </c>
      <c r="D13">
        <v>1</v>
      </c>
      <c r="E13">
        <v>0</v>
      </c>
      <c r="F13">
        <v>1</v>
      </c>
      <c r="G13">
        <v>0</v>
      </c>
      <c r="H13">
        <v>0</v>
      </c>
      <c r="I13">
        <v>0</v>
      </c>
      <c r="J13" s="31">
        <v>0</v>
      </c>
    </row>
    <row r="14" spans="1:10">
      <c r="B14" t="s">
        <v>130</v>
      </c>
      <c r="D14">
        <v>66</v>
      </c>
      <c r="E14">
        <v>85</v>
      </c>
      <c r="F14">
        <v>63</v>
      </c>
      <c r="G14">
        <v>107</v>
      </c>
      <c r="H14">
        <v>92</v>
      </c>
      <c r="I14">
        <v>125</v>
      </c>
      <c r="J14" s="31">
        <v>20</v>
      </c>
    </row>
  </sheetData>
  <phoneticPr fontId="7"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D380C7-C30F-4BC6-A6A3-31248539F28F}"/>
</file>

<file path=customXml/itemProps2.xml><?xml version="1.0" encoding="utf-8"?>
<ds:datastoreItem xmlns:ds="http://schemas.openxmlformats.org/officeDocument/2006/customXml" ds:itemID="{9F9CF430-D60B-4F2E-AFF2-1DFDC86C21C9}"/>
</file>

<file path=customXml/itemProps3.xml><?xml version="1.0" encoding="utf-8"?>
<ds:datastoreItem xmlns:ds="http://schemas.openxmlformats.org/officeDocument/2006/customXml" ds:itemID="{BD72CF52-3A6F-4AFB-A5BF-B215A805ABFE}"/>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FDA</dc:creator>
  <cp:keywords/>
  <dc:description/>
  <cp:lastModifiedBy>Celestine, Joshlyn *</cp:lastModifiedBy>
  <cp:revision/>
  <dcterms:created xsi:type="dcterms:W3CDTF">2018-12-04T12:57:07Z</dcterms:created>
  <dcterms:modified xsi:type="dcterms:W3CDTF">2026-02-23T16:25:01Z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