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Matthew.Cecil\Documents\03 - OFPR\01 - FSMA Dashboards\01 - PC Dashboard\4 - Dataset Download Files\FY20 Q1\"/>
    </mc:Choice>
  </mc:AlternateContent>
  <xr:revisionPtr revIDLastSave="0" documentId="13_ncr:1_{DAABACDD-353A-42D9-828B-3677544977A4}" xr6:coauthVersionLast="41" xr6:coauthVersionMax="41" xr10:uidLastSave="{00000000-0000-0000-0000-000000000000}"/>
  <bookViews>
    <workbookView xWindow="-120" yWindow="-120" windowWidth="29040" windowHeight="15840" tabRatio="954" xr2:uid="{00000000-000D-0000-FFFF-FFFF00000000}"/>
  </bookViews>
  <sheets>
    <sheet name="Introduction" sheetId="6" r:id="rId1"/>
    <sheet name="I. Food Safety Plan Adoption" sheetId="1" r:id="rId2"/>
    <sheet name="II. PCHF Supply-chain Program" sheetId="2" r:id="rId3"/>
    <sheet name="III. PC Insp Classifications" sheetId="8" r:id="rId4"/>
    <sheet name="IV. CGMP Insp Classifications" sheetId="10" r:id="rId5"/>
    <sheet name="I. PCHF Recalls" sheetId="4" r:id="rId6"/>
    <sheet name="II. PCAF Recalls" sheetId="3" r:id="rId7"/>
    <sheet name="III. Recall Init to Firm Press" sheetId="7" r:id="rId8"/>
  </sheets>
  <definedNames>
    <definedName name="_xlnm._FilterDatabase" localSheetId="5" hidden="1">'I. PCHF Recalls'!$A$5:$N$39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Q12" i="7" l="1"/>
  <c r="Q11" i="7"/>
  <c r="Q10" i="7"/>
  <c r="Q8" i="7"/>
  <c r="Q7" i="7"/>
  <c r="Q6" i="7"/>
  <c r="K6" i="3"/>
  <c r="L6" i="3" s="1"/>
  <c r="L7" i="3"/>
  <c r="L8" i="3"/>
  <c r="N11" i="4"/>
  <c r="N10" i="4"/>
  <c r="N8" i="4"/>
  <c r="N7" i="4"/>
  <c r="N6" i="4"/>
  <c r="N39" i="4"/>
  <c r="N38" i="4"/>
  <c r="N37" i="4"/>
  <c r="N36" i="4"/>
  <c r="N35" i="4"/>
  <c r="N34" i="4"/>
  <c r="N31" i="4"/>
  <c r="N30" i="4"/>
  <c r="N29" i="4"/>
  <c r="N28" i="4"/>
  <c r="N27" i="4"/>
  <c r="N26" i="4"/>
  <c r="N33" i="4"/>
  <c r="N32" i="4"/>
  <c r="N23" i="4"/>
  <c r="N22" i="4"/>
  <c r="N21" i="4"/>
  <c r="N20" i="4"/>
  <c r="N19" i="4"/>
  <c r="N18" i="4"/>
  <c r="N25" i="4"/>
  <c r="N24" i="4"/>
  <c r="N17" i="4"/>
  <c r="N16" i="4"/>
  <c r="N15" i="4"/>
  <c r="N14" i="4"/>
  <c r="N13" i="4"/>
  <c r="N12" i="4"/>
  <c r="N9" i="4"/>
  <c r="P8" i="10" l="1"/>
  <c r="P7" i="10"/>
  <c r="P6" i="10"/>
  <c r="R15" i="8"/>
  <c r="R14" i="8"/>
  <c r="R13" i="8"/>
  <c r="R11" i="8"/>
  <c r="R10" i="8"/>
  <c r="R9" i="8"/>
  <c r="R8" i="8"/>
  <c r="R7" i="8"/>
  <c r="R6" i="8"/>
  <c r="J6" i="3" l="1"/>
  <c r="I6" i="3"/>
  <c r="R10" i="7" l="1"/>
  <c r="R7" i="7"/>
  <c r="R6" i="7" l="1"/>
  <c r="R11" i="7"/>
  <c r="R12" i="7"/>
  <c r="R8" i="7"/>
  <c r="S13" i="8"/>
  <c r="S8" i="8"/>
  <c r="Q8" i="10" l="1"/>
  <c r="Q6" i="10"/>
  <c r="Q7" i="10"/>
  <c r="S14" i="8"/>
  <c r="S15" i="8"/>
  <c r="S9" i="8"/>
  <c r="S6" i="8"/>
  <c r="S10" i="8"/>
  <c r="S7" i="8"/>
  <c r="S11" i="8"/>
  <c r="H6" i="3"/>
  <c r="G6" i="3"/>
  <c r="F6" i="3" l="1"/>
  <c r="E6" i="3"/>
  <c r="D6" i="3"/>
  <c r="C6" i="3"/>
</calcChain>
</file>

<file path=xl/sharedStrings.xml><?xml version="1.0" encoding="utf-8"?>
<sst xmlns="http://schemas.openxmlformats.org/spreadsheetml/2006/main" count="591" uniqueCount="121">
  <si>
    <t>Percent of inspections in which facilities have a written food safety plan when required</t>
  </si>
  <si>
    <t>Of inspections in which facilities have a food safety plan when required, percent of inspections in which facilities are determined by an FDA investigator to have a written hazard analysis identifying appropriate known or reasonably foreseeable hazards that require a preventive control</t>
  </si>
  <si>
    <t xml:space="preserve">Of inspections in which facilities have a food safety plan when required, percent of inspections in which facilities are determined by an FDA investigator to have appropriate hazards and preventive controls identified. 
Note: This measure excludes inspections in which facilities are not required to implement preventive controls under certain circumstances specified in 21 CFR 117.136. </t>
  </si>
  <si>
    <t>Compliant</t>
  </si>
  <si>
    <t>Not Compliant</t>
  </si>
  <si>
    <t>Of inspections in which facilities have identified process controls for hazards requiring them, percent of inspections in which facilities are compliant with all applicable process controls requirements covered associated with: Adequate Procedures, Monitoring, Corrective Action, Validation, and Verification.</t>
  </si>
  <si>
    <t>Process Controls Procedures - Adequate</t>
  </si>
  <si>
    <t>Process Controls - Validation</t>
  </si>
  <si>
    <t>Process Controls - Monitoring</t>
  </si>
  <si>
    <t>Process Controls - Corrective Action</t>
  </si>
  <si>
    <t>Process Controls - Verification</t>
  </si>
  <si>
    <t>Of inspections in which facilities have identified allergen controls for hazards requiring them, percent of inspections in which facilities are compliant with all applicable allergen controls requirements covered associated with: Adequate Procedures, Monitoring, Corrective Action, and Verification.</t>
  </si>
  <si>
    <t>Allergen Controls Procedures - Adequate</t>
  </si>
  <si>
    <t>Allergen Controls - Monitoring</t>
  </si>
  <si>
    <t>Allergen Controls - Corrective Action</t>
  </si>
  <si>
    <t>Allergen Controls - Verification</t>
  </si>
  <si>
    <t xml:space="preserve">Of inspections in which facilities have identified sanitation controls for hazards requiring them, percent of inspections in which facilities are compliant with all applicable sanitation controls requirements covered associated with: Adequate Procedures, Monitoring, Corrective Action, and Verification. </t>
  </si>
  <si>
    <t>Sanitation Controls Procedures - Adequate</t>
  </si>
  <si>
    <t>Sanitation Controls - Monitoring</t>
  </si>
  <si>
    <t>Sanitation Controls - Corrective Action</t>
  </si>
  <si>
    <t>Sanitation Controls - Verification</t>
  </si>
  <si>
    <t>Of inspections in which facilities established a written supply-chain program when required, percent of inspections in which facilities are in compliance with all supply-chain program requirements covered</t>
  </si>
  <si>
    <t>Measure Description:</t>
  </si>
  <si>
    <t>The ultimate goal of preventing unsafe and ineffective animal food from reaching the consumer will be advanced by recalling unsafe marketed animal food products at the manufacturing level that are considered in violation of the Preventive Controls Rule for Animal Food (PCAF) regulation. By doing this, FDA will be better able to protect the public health by ensuring the quality of animal food available in the U.S. marketplace.</t>
  </si>
  <si>
    <t>Recall Category</t>
  </si>
  <si>
    <t>Reason for Recall</t>
  </si>
  <si>
    <t>Chemical/foreign object</t>
  </si>
  <si>
    <t>Hazardous dietary ingredient</t>
  </si>
  <si>
    <t>Labeling/allergen</t>
  </si>
  <si>
    <t>Labeling/allergen cross contact</t>
  </si>
  <si>
    <t>Labeling/undeclared allergen</t>
  </si>
  <si>
    <t>Microbiological</t>
  </si>
  <si>
    <t>Listeria monocytogenes</t>
  </si>
  <si>
    <t>Salmonella</t>
  </si>
  <si>
    <t>Measure Title:</t>
  </si>
  <si>
    <t>Measures Description:</t>
  </si>
  <si>
    <t>Measure Data:</t>
  </si>
  <si>
    <t>The data provided within this workbook is produced on an ongoing basis for performance management purposes and is subject to change due to updates of preliminary estimates, corrections, or other reasons. In addition, FDA may change the type or amount of data provided at any time.</t>
  </si>
  <si>
    <t>Chemical contaminant</t>
  </si>
  <si>
    <t>Other hazards</t>
  </si>
  <si>
    <t>Labeling/undeclared non-allergenic ingredient</t>
  </si>
  <si>
    <t>Misc. labeling</t>
  </si>
  <si>
    <t>Other- not elsewhere listed</t>
  </si>
  <si>
    <t>Superpotency</t>
  </si>
  <si>
    <t>Underprocessing</t>
  </si>
  <si>
    <t>Total</t>
  </si>
  <si>
    <t>Measure Definitions:</t>
  </si>
  <si>
    <t>FY 2017 Q1</t>
  </si>
  <si>
    <t>FY 2017 Q2</t>
  </si>
  <si>
    <t>FY 2017 Q3</t>
  </si>
  <si>
    <t>FY 2017 Q4</t>
  </si>
  <si>
    <t>FY 2018 Q1</t>
  </si>
  <si>
    <t>FY 2018 Q2</t>
  </si>
  <si>
    <t>FY 2018 Q3</t>
  </si>
  <si>
    <t>FY 2018 Q4</t>
  </si>
  <si>
    <t>FY 2019 Q1</t>
  </si>
  <si>
    <t>Inspection Outcome</t>
  </si>
  <si>
    <t>Commodity</t>
  </si>
  <si>
    <t>Human Food</t>
  </si>
  <si>
    <t>NAI</t>
  </si>
  <si>
    <t>OAI</t>
  </si>
  <si>
    <t>VAI</t>
  </si>
  <si>
    <t>Animal Food</t>
  </si>
  <si>
    <t>Outcome:</t>
  </si>
  <si>
    <t>Increased Compliance by Industry with Preventive Controls Rule Requirements</t>
  </si>
  <si>
    <t>More Rapid and Effective Recall Actions by Facilities Subject to the Preventive Controls Rule</t>
  </si>
  <si>
    <t xml:space="preserve">Compliant    </t>
  </si>
  <si>
    <t xml:space="preserve">Not Compliant    </t>
  </si>
  <si>
    <t xml:space="preserve">% Compliant    </t>
  </si>
  <si>
    <t>% Compliant</t>
  </si>
  <si>
    <t>II. Preventive Controls Human Food Supply-Chain Program Requirements</t>
  </si>
  <si>
    <t>III. Time between recall initiation and firm issuance of initial press release to the public</t>
  </si>
  <si>
    <t>I. Adoption of Food Safety Plans by firms subject to the Preventive Controls requirements of the Current Good Manufacturing Practice and Preventive Controls rule for Human Foods</t>
  </si>
  <si>
    <t>III. Number and Percent of Domestic Preventive Controls inspections classified NAI, VAI, OAI</t>
  </si>
  <si>
    <t>IV. Number and Percent of Animal Food CGMP inspections under 21 CFR part 507 classified NAI, VAI, OAI</t>
  </si>
  <si>
    <t>FY 2019 Q3</t>
  </si>
  <si>
    <t>FY 2019 Q2</t>
  </si>
  <si>
    <t>Scope</t>
  </si>
  <si>
    <t>Full</t>
  </si>
  <si>
    <t>Limited</t>
  </si>
  <si>
    <t xml:space="preserve">Inspection classifications provide an indicator of firm compliance with the Food, Drug and Cosmetic Act and other applicable regulations including Preventive Controls regulations.  FDA classifies inspections in terms of significance of observations and monitors trends at the firm and aggregate level.  Information is used to inform inspection strategies to facilitate increased compliance by industry of the Current Good Manufacturing Practice (CGMP) requirements of the Preventive Controls for Animal Food regulation. The CGMP requirements form the baseline requirements for manufacturing safe animal food.  Implementation has been staggered by business size.
Prior to the PCAF regulation, CGMP requirements did not exist for the majority of animal food facilities, only those that were previously to existing medicated feed CGMPs.  FDA has been conducting inspections of CGMP implementation since FY2016.  All business sizes of animal food facilities (large, small, and very small) have reached their CGMP compliance date.  FDA has delayed the start of routine inspections of the preventive controls requirements one year beyond the compliance date for each business size.  This measure is only focused on compliance with the CGMP requirements of the regulation, and in the future (fall of 2020) will include a qualified facility’s compliance with requirements for qualified facilities in 21 CFR 507.7.  
This measure does not include inspectional classifications for facilities being inspected under both preventive controls and CGMP requirements in a single inspection. </t>
  </si>
  <si>
    <t>I. Number of Class I and Class II recalls attributed to food produced at facilities subject to the Preventive Controls requirements of the CGMP &amp; PC Human Food rule</t>
  </si>
  <si>
    <t>The ultimate goal of preventing unsafe human food from reaching the consumer will be advanced by food facilities recalling unsafe food products. A Class I recall event is a situation in which there is a reasonable probability that the use of or exposure to a violative product will cause serious adverse health consequences or death.  A Class II recall event is a situation in which use of, or exposure to, a violative product may cause temporary or medically reversible adverse health consequences, or where the probability of serious adverse health consequences is remote.
The Current Good Manufacturing Practice (CGMP), Hazard Analysis, and Risk-Based Preventive Controls for Human Food (PCHF) rule (21 CFR part 117) requires preventive controls for food facilities aimed at reducing the foodborne contamination (i.e., with physical, chemical, and biological hazards) that can result in recall events.  Also, in Subpart C of this rule, food facilities subject to the rule are required to implement a written recall plan for any hazards that require a preventive control.</t>
  </si>
  <si>
    <t>Foreign object</t>
  </si>
  <si>
    <t>Pathogenic E.coli</t>
  </si>
  <si>
    <t>Virus</t>
  </si>
  <si>
    <t>Other Microbiological</t>
  </si>
  <si>
    <t>Off odor/taste</t>
  </si>
  <si>
    <t>Class</t>
  </si>
  <si>
    <t>Class I</t>
  </si>
  <si>
    <t>Class II</t>
  </si>
  <si>
    <t>II. Number of Class I and Class II recalls attributed to food produced at facilities subject to the Preventive Controls Animal Food rule</t>
  </si>
  <si>
    <t>Number of Class I recall events attributed to food produced at facilities subject to the PC Animal Food rule</t>
  </si>
  <si>
    <t>Number of Class II recall events attributed to food produced at facilities subject to the PC Animal Food rule</t>
  </si>
  <si>
    <t>Number of Class I and II recall events attributed to food produced at facilities subject to the PC Animal Food rule</t>
  </si>
  <si>
    <t>Class I Recall Event - A situation in which there is a reasonable probability that the use of or exposure to a violative product will cause serious adverse health consequences or death.
Class II Recall Event - A situation in which use of or exposure to a violative product may cause temporary or medically reversible adverse health consequences or where the probability of serious adverse health consequences is remote.</t>
  </si>
  <si>
    <t>Within 1 Day</t>
  </si>
  <si>
    <t>Within 2-5 Days</t>
  </si>
  <si>
    <t>More than 5 Days</t>
  </si>
  <si>
    <t>This workbook contains information and data associated with the Food and Drug Administration's FDA-TRACK: Food Safety Dashboard - Preventive Controls and Current Good Manufacturing Practice performance measures.</t>
  </si>
  <si>
    <t>Percent of Total</t>
  </si>
  <si>
    <t xml:space="preserve">The Current Good Manufacturing Practice, Hazard Analysis, and Risk-Based Preventive Controls for Human Food rule (21 CFR part 117) contains several requirements for domestic and foreign food facilities. Among its major features, the rule updated the Current Good Manufacturing Practices (CGMPs, primarily in Subpart B, with related requirements in Subparts A and F) and established requirements for Preventive Controls, which are primarily found in Subparts C and G, with related requirements in Subparts A, D, E, and F. Firms subject to Subparts C and G are indicated in these measures as firms subject to the “Preventive Controls requirements” of the rule. Notable exemptions to Subparts C and G coverage include qualified facilities (which include very small businesses, essentially those with annual sales of less than $1 million) and facilities already subject to existing preventive-type rules for seafood, juice, and finished dietary supplements. 
The CGMP &amp; Preventive Controls for Human Foods rule (PCHF) requires preventive controls for food facilities aimed at reducing foodborne contamination (i.e., with physical, chemical and biological hazards). In Subpart C of this rule, food facilities subject to the rule are required to implement a written food safety plan. This includes: (1) evaluating the hazards that could affect food safety, (2) specifying what preventive steps, or controls, will be put in place to significantly minimize or prevent the hazards, (3) specifying how the facility will monitor and verify these controls to ensure they are working, (4) maintaining routine records of the monitoring and verification, and (5) specifying what actions the facility will take to correct problems that arise.  
The FDA will track these measures over time to monitor industry’s compliance. It is expected to take several years to establish meaningful trends. The results below include domestic and foreign inspections, but do not include inspections conducted by state regulatory partners. Many factors will influence these numbers, but four factors are worth noting: 
-   Inspections Prioritized Based on Risk: These numbers only include PCHF inspections where FDA covers comprehensively the full scope of 21 CFR 117 Subparts A, B, C, F and G. Facilities are typically prioritized for these inspections based on risk. As a result, these numbers are not representative of all human food facilities subject to preventive controls requirements. 
-   Size of Business Inspected: The CGMP &amp; PCHF rule featured staggered compliance dates. These compliance dates were based on business size to allow smaller businesses more time to comply. As a result, the inspections reported for FY17 represent inspections of larger businesses. Small businesses—defined as those with fewer than 500 full-time employees—were not required to comply until September 18, 2017. (There are some exceptions. A complete description of the compliance dates is published on the FDA’s FSMA home page: https://www.fda.gov/food/food-safety-modernization-act-fsma/fsma-compliance-dates) 
-   Regulatory Approach: During the implementation of the FSMA rules, FDA’s approach has been to “educate before and while we regulate.” In addition to outreach, training and technical assistance efforts, this approach has entailed conducting interactive inspections to facilitate mutual education. It has also meant focusing enforcement on food safety problems that pose a public health risk. These numbers reflect observations noted on the FDA Form 483 issued to firm management at the end of an inspection. 
-   New Information Technology Systems: As the FDA increased PCHF inspections over the first two years, it also trained more investigators and adopted improved IT systems. Except for the first measure, the measures below rely on a new inspectional system for more comprehensive, structured reporting of the regulation requirements covered during inspections and compliance deficiencies observed. This new system was first piloted within the PCHF inspection assignment, and its usage for those inspections steadily increased. The system is not currently available for PCHF inspections conducted by state regulatory partners. Thus, the number of inspections reported for these measures is a function of the increased adoption of this new system over time. Also, at all times, the number of inspections underlying each measure will vary based on whether the regulatory requirements specified in the measure were 1) applicable to the facility and the product(s) inspected, and 2) covered during the inspection. </t>
  </si>
  <si>
    <t xml:space="preserve">As established in Subpart G of the CGMP &amp; PCHF rule, facilities subject to the requirement must have and implement a risk-based supply-chain program if the hazard analysis identifies a hazard that (1) requires a preventive control and (2) the control will be applied in the facility’s supply chain. This measure aims to show whether firms are complying with these requirements. 
The FDA will track this measure over time to monitor industry’s compliance. It is expected to take several years to establish meaningful trends. The results below include domestic and foreign inspections, but do not include inspections conducted by state regulatory partners. Many factors will influence these numbers, but four factors are worth noting: 
-   Inspections Prioritized Based on Risk: These numbers only include PCHF inspections where FDA covers comprehensively the full scope of 21 CFR 117 Subparts A, B, C, F and G. Facilities are typically prioritized for these inspections based on risk. As a result, these numbers are not representative of all human food facilities subject to preventive controls requirements. 
-   Size of Business Inspected: The CGMP &amp; PCHF rule featured staggered compliance dates. These compliance dates were based on business size to allow smaller businesses more time to comply. The rule’s Subpart G supply-chain program requirements had different compliance dates, which depended on the characteristics of both the receiving facility and the supplier, as well as supplier compliance dates for applicable FSMA rules. Receiving facilities that are small businesses—defined as those with fewer than 500 full-time employees—were not required to comply until September 18, 2017 or six months after that date, depending on whether and when the supplier of the raw material or other ingredient was required to comply with the CGMP &amp; PCHF rule or the Produce Safety rule. Qualified facilities (which include very small businesses) are exempt from subparts C and G, and thus are not subject to the requirements for a supply-chain program. (A complete description of the compliance dates is published on the FDA’s FSMA home page: 
https://www.fda.gov/food/food-safety-modernization-act-fsma/fsma-compliance-dates) 
-   Regulatory Approach: During the implementation of the FSMA rules, FDA’s approach has been to “educate before and while we regulate.” In addition to outreach, training and technical assistance efforts, this approach has entailed conducting interactive inspections to facilitate mutual education. It has also meant focusing enforcement on food safety problems that pose a public health risk. These numbers reflect observations noted on the FDA Form 483 issued to firm management at the end of an inspection. 
-   New Information Technology Systems: As the FDA increased PCHF inspections over the first two years, it also trained more investigators and adopted improved IT systems. The measure below relies on a new inspectional system for more comprehensive, structured reporting of the regulation requirements covered during inspections and compliance deficiencies observed. This new system was first piloted within the PCHF inspection assignment, and its usage for those inspections steadily increased. The system is not currently available for PCHF inspections conducted by state regulatory partners. Thus, the number of inspections reported for this measure is a function of the increased adoption of this new system over time. Also, at all times, the number of inspections underlying the measure will vary based on whether the regulatory requirements specified in the measure were 1) applicable to the facility and the product(s) inspected, and 2) covered during the inspection. </t>
  </si>
  <si>
    <t>Days to Firm-issued Press Release</t>
  </si>
  <si>
    <t xml:space="preserve">Inspection classifications provide an indicator of firm compliance with the Food, Drug and Cosmetic Act and other applicable regulations including Preventive Controls regulations.  FDA classifies inspections in terms of significance of observations and monitors trends at the firm and aggregate level.  Information is used to inform inspection strategies to facilitate increased compliance by industry of the Preventive Control rule requirements.
For animal food, FDA delayed the start of routine inspections of the preventive controls requirements one year beyond the compliance date for each business size.  Routine regulatory inspections for compliance with PC requirements started in the fall of 2018 for large businesses and are not expected to start at small businesses until fall of 2019 unless a ‘for cause’ inspection is conducted earlier.  Inspections for compliance with qualified facility requirements at very small businesses are expected to begin in the fall of 2020.
To see data for foreign preventive control inspections: https://www.fda.gov/about-fda/fda-track-agency-wide-program-performance/imported-food-safety-measures#3 </t>
  </si>
  <si>
    <t>Swift action by a firm after identification of a recall event is critical to the prompt removal of the hazard from the distribution chain.  While firms are not always required to issue press, FDA monitors the speed by which a firm issues public notification regarding a recall event for Class I recalls when possible.  Detailed analysis of this information can contribute to improved Agency and firm collaboration in communicating hazard information and removing potential hazards from the marketplace.
This visual shows the number of days to a firm-issued press release for recalls. The chart shows the percentage of all recalls within this period that had firm-issued press releases within 1 day, within 2-5 days, or more than 5 days after the recall was initiated. Note that all Class I recalls are included regardless of whether the facility involved with the recall is exempt from the Human or Animal Food Preventive Controls rules. Point to a slice of the donut to see the number of recalls that fell within the time span indicated.
Note: Current Fiscal Year represents performance year-to-date.</t>
  </si>
  <si>
    <t>FY 2019 Q4</t>
  </si>
  <si>
    <t>FY 2017</t>
  </si>
  <si>
    <t>FY 2018</t>
  </si>
  <si>
    <t>FY 2019</t>
  </si>
  <si>
    <t>Grand Total</t>
  </si>
  <si>
    <t>Q1</t>
  </si>
  <si>
    <t>Q2</t>
  </si>
  <si>
    <t>Q3</t>
  </si>
  <si>
    <t>Q4</t>
  </si>
  <si>
    <t>Subpotency</t>
  </si>
  <si>
    <t>No Action Indicated (NAI) - No objectionable conditions or practices were found during the inspection (or the objectionable conditions found do not justify further regulatory action). This measure presents data for inspections with final classifications.
Voluntary Action Indicated (VAI) - Objectionable conditions or practices were found but the agency is not prepared to take or recommend any administrative or regulatory action. This measure presents data for inspections with final classifications.
Official Action Indicated (OAI) - Regulatory and/or administrative actions will be recommended. This measure presents data for inspections with final classifications.
Preventive Controls Human Food Full-scope Inspection - Comprehensive inspection at prioritized human food facilities subject to 21 CFR 117 subparts A, B, C, F and G.
Subpart A. General Provisions - Management of each facility must ensure compliance with 21 CFR 117.4 Qualifications of Individuals Who Manufacture, Process, Pack, or Hold Food under Subpart A General Provisions. Per this section, everyone engaged in manufacturing, processing, packing, or holding food or supervising such activities must:
	be qualified through education, training, experience, or a combination of these factors to perform their respective assigned duties;
	receive training in the principles of food safety and food hygiene, including the importance of employee health and hygiene, as appropriate to the food, facility, and assigned duties;
	for supervisors who have been trained to supervise the production of clean and safe food, ensure employee compliance with training requirements and have this responsibility clearly assigned to them, and;
	maintain records that document food safety and hygiene training.
Subpart B. Current Good Manufacturing Practices - Management of each facility must ensure compliance with Subpart B Current Good Manufacturing Practice. Specifically, they must ensure that all requirements are met pertaining to Personnel, Plants and Grounds, Sanitary Operations, Sanitary Facilities and Controls, Equipment and Utensils, Processes and Controls, Warehousing and Distribution, Holding and Distribution of Human Food By-Products for Use as Animal Food and Defect Action Levels.
Subpart C. Hazard Analysis and Risk-Based Preventive Controls - Facilities that are subject to subpart C are required to develop and maintain a written Food Safety Plan (FSP) that includes, at a minimum, a written hazard analysis. If the hazard analysis reveals one or more hazards requiring a preventive control, then the firm must have and implement written preventive control programs. Preventive control programs may include process controls, food allergen controls, sanitation controls, supply-chain controls, other controls and a recall plan. The FSP must be developed and maintained or overseen by a preventive controls qualified individual (PCQI) and the plan must be reanalyzed every three years at a minimum.
Subpart F. Requirements Applying to Records That Must be Established and Maintained - Subpart F covers the requirements for records in subparts A, C, D (Modified Requirements), &amp; G that must be established and maintained.
Subpart G. Supply-Chain Programs - Facilities that identify the need for a supply chain preventive control based on their hazard analysis, must include such a written program as part of their food safety plan (FSP). The basic required components include using approved suppliers and determining, conducting and documenting supplier verification activities. The supply chain program must provide assurance that any hazards requiring a preventive control have been significantly minimized or prevented.
Preventive Controls Human Food Limited-scope Inspection - Broad-based inspection at all food facilities in the work plan subject to 21 CFR 117 subparts C and G that are not prioritized for full scope PCHF inspections.
Preventive Controls Animal Food Full-scope Inspection - An inspection where the complete requirements of the PCAF regulation (found in 21 CFR Part 507), including Current Good Manufacturing Practice and Hazard Analysis and Risk-Based Preventive Controls requirements, are covered and assessed for compliance.
Preventive Controls Animal Food CGMP Inspection - An inspection where limited requirements of the PCAF regulation (found in 21 CFR Part 507) are covered and assessed for compliance.  These inspections will be limited to the requirements for qualified individuals, current good manufacturing practice requirements, and qualified facility requirements, if applicable.</t>
  </si>
  <si>
    <t>No Action Indicated (NAI) - No objectionable conditions or practices were found during the inspection (or the objectionable conditions found do not justify further regulatory action). This measure presents data for inspections with final classifications.
Voluntary Action Indicated (VAI) - Objectionable conditions or practices were found but the agency is not prepared to take or recommend any administrative or regulatory action. This measure presents data for inspections with final classifications.
Official Action Indicated (OAI) - Regulatory and/or administrative actions will be recommended. This measure presents data for inspections with final classifications.
Preventive Controls Animal Food CGMP Inspection - An inspection where limited requirements of the PCAF regulation (found in 21 CFR Part 507) are covered and assessed for compliance.  These inspections will be limited to the requirements for qualified individuals, current good manufacturing practice requirements, and qualified facility requirements, if applicable.</t>
  </si>
  <si>
    <t>Information is current as of 12/31/2019.</t>
  </si>
  <si>
    <t>FY 2020</t>
  </si>
  <si>
    <t>FY 2020 Q1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</si>
</sst>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0"/>
      <color theme="1"/>
      <name val="Calibri"/>
      <family val="2"/>
      <scheme val="minor"/>
    </font>
    <font>
      <sz val="10"/>
      <color theme="1"/>
      <name val="Calibri"/>
      <family val="2"/>
      <scheme val="minor"/>
    </font>
    <font>
      <b/>
      <sz val="10"/>
      <color theme="1"/>
      <name val="Calibri"/>
      <family val="2"/>
      <scheme val="minor"/>
    </font>
    <font>
      <b/>
      <sz val="10"/>
      <color theme="1"/>
      <name val="Calibri"/>
      <family val="2"/>
    </font>
  </fonts>
  <fills count="2">
    <fill>
      <patternFill patternType="none"/>
    </fill>
    <fill>
      <patternFill patternType="gray125"/>
    </fill>
  </fills>
  <borders count="1">
    <border>
      <left/>
      <right/>
      <top/>
      <bottom/>
      <diagonal/>
    </border>
  </borders>
  <cellStyleXfs count="2">
    <xf numFmtId="0" fontId="0" fillId="0" borderId="0"/>
    <xf numFmtId="9" fontId="1" fillId="0" borderId="0" applyFont="0" applyFill="0" applyBorder="0" applyAlignment="0" applyProtection="0"/>
  </cellStyleXfs>
  <cellXfs count="28">
    <xf numFmtId="0" fontId="0" fillId="0" borderId="0" xfId="0"/>
    <xf numFmtId="0" fontId="2" fillId="0" borderId="0" xfId="0" applyFont="1"/>
    <xf numFmtId="0" fontId="2" fillId="0" borderId="0" xfId="0" applyFont="1" applyAlignment="1"/>
    <xf numFmtId="0" fontId="0" fillId="0" borderId="0" xfId="0" applyAlignment="1">
      <alignment horizontal="left" vertical="top" wrapText="1"/>
    </xf>
    <xf numFmtId="0" fontId="0" fillId="0" borderId="0" xfId="0" applyAlignment="1">
      <alignment wrapText="1"/>
    </xf>
    <xf numFmtId="0" fontId="3" fillId="0" borderId="0" xfId="0" applyFont="1"/>
    <xf numFmtId="14" fontId="0" fillId="0" borderId="0" xfId="0" applyNumberFormat="1" applyBorder="1"/>
    <xf numFmtId="0" fontId="0" fillId="0" borderId="0" xfId="0" applyBorder="1"/>
    <xf numFmtId="14" fontId="0" fillId="0" borderId="0" xfId="0" applyNumberFormat="1"/>
    <xf numFmtId="0" fontId="2" fillId="0" borderId="0" xfId="0" applyFont="1" applyAlignment="1">
      <alignment vertical="top"/>
    </xf>
    <xf numFmtId="0" fontId="2" fillId="0" borderId="0" xfId="0" applyFont="1" applyAlignment="1">
      <alignment horizontal="left" vertical="top"/>
    </xf>
    <xf numFmtId="0" fontId="0" fillId="0" borderId="0" xfId="0" applyAlignment="1">
      <alignment horizontal="left" vertical="top"/>
    </xf>
    <xf numFmtId="0" fontId="2" fillId="0" borderId="0" xfId="0" applyFont="1" applyAlignment="1">
      <alignment horizontal="center"/>
    </xf>
    <xf numFmtId="0" fontId="0" fillId="0" borderId="0" xfId="0" applyFill="1" applyBorder="1" applyAlignment="1">
      <alignment wrapText="1"/>
    </xf>
    <xf numFmtId="0" fontId="0" fillId="0" borderId="0" xfId="0" applyAlignment="1">
      <alignment horizontal="left" indent="2"/>
    </xf>
    <xf numFmtId="0" fontId="0" fillId="0" borderId="0" xfId="0" applyFill="1" applyBorder="1" applyAlignment="1">
      <alignment horizontal="left" wrapText="1" indent="2"/>
    </xf>
    <xf numFmtId="0" fontId="0" fillId="0" borderId="0" xfId="0" applyFill="1" applyBorder="1" applyAlignment="1">
      <alignment horizontal="left" wrapText="1"/>
    </xf>
    <xf numFmtId="164" fontId="0" fillId="0" borderId="0" xfId="1" applyNumberFormat="1" applyFont="1"/>
    <xf numFmtId="9" fontId="0" fillId="0" borderId="0" xfId="0" applyNumberFormat="1"/>
    <xf numFmtId="0" fontId="0" fillId="0" borderId="0" xfId="0" applyFont="1"/>
    <xf numFmtId="0" fontId="0" fillId="0" borderId="0" xfId="1" applyNumberFormat="1" applyFont="1"/>
    <xf numFmtId="0" fontId="2" fillId="0" borderId="0" xfId="0" applyFont="1" applyAlignment="1">
      <alignment horizontal="right"/>
    </xf>
    <xf numFmtId="0" fontId="2" fillId="0" borderId="0" xfId="0" applyFont="1" applyAlignment="1">
      <alignment horizontal="right" indent="1"/>
    </xf>
    <xf numFmtId="0" fontId="0" fillId="0" borderId="0" xfId="0" applyAlignment="1">
      <alignment vertical="top" wrapText="1"/>
    </xf>
    <xf numFmtId="0" fontId="1" fillId="0" borderId="0" xfId="0" applyFont="1" applyFill="1"/>
    <xf numFmtId="9" fontId="1" fillId="0" borderId="0" xfId="0" applyNumberFormat="1" applyFont="1" applyFill="1"/>
    <xf numFmtId="0" fontId="1" fillId="0" borderId="0" xfId="0" applyNumberFormat="1" applyFont="1" applyFill="1"/>
    <xf numFmtId="0" fontId="0" fillId="0" borderId="0" xfId="0" applyFill="1" applyAlignment="1">
      <alignment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5"/>
  <sheetViews>
    <sheetView tabSelected="1" workbookViewId="0"/>
  </sheetViews>
  <sheetFormatPr defaultRowHeight="12.75" x14ac:dyDescent="0.2"/>
  <sheetData>
    <row r="1" spans="1:1" x14ac:dyDescent="0.2">
      <c r="A1" t="s">
        <v>99</v>
      </c>
    </row>
    <row r="3" spans="1:1" x14ac:dyDescent="0.2">
      <c r="A3" t="s">
        <v>118</v>
      </c>
    </row>
    <row r="5" spans="1:1" x14ac:dyDescent="0.2">
      <c r="A5" s="19" t="s">
        <v>37</v>
      </c>
    </row>
  </sheetData>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F27"/>
  <sheetViews>
    <sheetView workbookViewId="0"/>
  </sheetViews>
  <sheetFormatPr defaultRowHeight="12.75" x14ac:dyDescent="0.2"/>
  <cols>
    <col min="1" max="1" width="19.28515625" customWidth="1"/>
    <col min="2" max="2" width="68.140625" customWidth="1"/>
    <col min="3" max="50" width="12.42578125" bestFit="1" customWidth="1"/>
    <col min="51" max="54" width="12.42578125" customWidth="1"/>
    <col min="55" max="58" width="12.42578125" bestFit="1" customWidth="1"/>
  </cols>
  <sheetData>
    <row r="1" spans="1:58" x14ac:dyDescent="0.2">
      <c r="A1" s="1" t="s">
        <v>63</v>
      </c>
      <c r="B1" t="s">
        <v>64</v>
      </c>
    </row>
    <row r="2" spans="1:58" ht="38.25" x14ac:dyDescent="0.2">
      <c r="A2" s="9" t="s">
        <v>34</v>
      </c>
      <c r="B2" s="4" t="s">
        <v>72</v>
      </c>
    </row>
    <row r="3" spans="1:58" ht="59.25" customHeight="1" x14ac:dyDescent="0.2">
      <c r="A3" s="9" t="s">
        <v>22</v>
      </c>
      <c r="B3" s="23" t="s">
        <v>101</v>
      </c>
    </row>
    <row r="4" spans="1:58" x14ac:dyDescent="0.2">
      <c r="A4" s="9" t="s">
        <v>36</v>
      </c>
      <c r="C4" s="1" t="s">
        <v>107</v>
      </c>
      <c r="D4" s="1" t="s">
        <v>107</v>
      </c>
      <c r="E4" s="1" t="s">
        <v>107</v>
      </c>
      <c r="F4" s="1" t="s">
        <v>107</v>
      </c>
      <c r="G4" s="1" t="s">
        <v>107</v>
      </c>
      <c r="H4" s="1" t="s">
        <v>107</v>
      </c>
      <c r="I4" s="1" t="s">
        <v>107</v>
      </c>
      <c r="J4" s="1" t="s">
        <v>107</v>
      </c>
      <c r="K4" s="1" t="s">
        <v>107</v>
      </c>
      <c r="L4" s="1" t="s">
        <v>107</v>
      </c>
      <c r="M4" s="1" t="s">
        <v>107</v>
      </c>
      <c r="N4" s="1" t="s">
        <v>107</v>
      </c>
      <c r="O4" s="1" t="s">
        <v>107</v>
      </c>
      <c r="P4" s="1" t="s">
        <v>107</v>
      </c>
      <c r="Q4" s="1" t="s">
        <v>107</v>
      </c>
      <c r="R4" s="1" t="s">
        <v>107</v>
      </c>
      <c r="S4" s="1" t="s">
        <v>108</v>
      </c>
      <c r="T4" s="1" t="s">
        <v>108</v>
      </c>
      <c r="U4" s="1" t="s">
        <v>108</v>
      </c>
      <c r="V4" s="1" t="s">
        <v>108</v>
      </c>
      <c r="W4" s="1" t="s">
        <v>108</v>
      </c>
      <c r="X4" s="1" t="s">
        <v>108</v>
      </c>
      <c r="Y4" s="1" t="s">
        <v>108</v>
      </c>
      <c r="Z4" s="1" t="s">
        <v>108</v>
      </c>
      <c r="AA4" s="1" t="s">
        <v>108</v>
      </c>
      <c r="AB4" s="1" t="s">
        <v>108</v>
      </c>
      <c r="AC4" s="1" t="s">
        <v>108</v>
      </c>
      <c r="AD4" s="1" t="s">
        <v>108</v>
      </c>
      <c r="AE4" s="1" t="s">
        <v>108</v>
      </c>
      <c r="AF4" s="1" t="s">
        <v>108</v>
      </c>
      <c r="AG4" s="1" t="s">
        <v>108</v>
      </c>
      <c r="AH4" s="1" t="s">
        <v>108</v>
      </c>
      <c r="AI4" s="1" t="s">
        <v>109</v>
      </c>
      <c r="AJ4" s="1" t="s">
        <v>109</v>
      </c>
      <c r="AK4" s="1" t="s">
        <v>109</v>
      </c>
      <c r="AL4" s="1" t="s">
        <v>109</v>
      </c>
      <c r="AM4" s="1" t="s">
        <v>109</v>
      </c>
      <c r="AN4" s="1" t="s">
        <v>109</v>
      </c>
      <c r="AO4" s="1" t="s">
        <v>109</v>
      </c>
      <c r="AP4" s="1" t="s">
        <v>109</v>
      </c>
      <c r="AQ4" s="1" t="s">
        <v>109</v>
      </c>
      <c r="AR4" s="1" t="s">
        <v>109</v>
      </c>
      <c r="AS4" s="1" t="s">
        <v>109</v>
      </c>
      <c r="AT4" s="1" t="s">
        <v>109</v>
      </c>
      <c r="AU4" s="1" t="s">
        <v>109</v>
      </c>
      <c r="AV4" s="1" t="s">
        <v>109</v>
      </c>
      <c r="AW4" s="1" t="s">
        <v>109</v>
      </c>
      <c r="AX4" s="1" t="s">
        <v>109</v>
      </c>
      <c r="AY4" s="1" t="s">
        <v>119</v>
      </c>
      <c r="AZ4" s="1" t="s">
        <v>119</v>
      </c>
      <c r="BA4" s="1" t="s">
        <v>119</v>
      </c>
      <c r="BB4" s="1" t="s">
        <v>119</v>
      </c>
      <c r="BC4" s="1" t="s">
        <v>110</v>
      </c>
      <c r="BD4" s="1" t="s">
        <v>110</v>
      </c>
      <c r="BE4" s="1" t="s">
        <v>110</v>
      </c>
      <c r="BF4" s="1" t="s">
        <v>110</v>
      </c>
    </row>
    <row r="5" spans="1:58" x14ac:dyDescent="0.2">
      <c r="C5" s="1" t="s">
        <v>111</v>
      </c>
      <c r="D5" s="1" t="s">
        <v>111</v>
      </c>
      <c r="E5" s="1" t="s">
        <v>111</v>
      </c>
      <c r="F5" s="1" t="s">
        <v>111</v>
      </c>
      <c r="G5" s="1" t="s">
        <v>112</v>
      </c>
      <c r="H5" s="1" t="s">
        <v>112</v>
      </c>
      <c r="I5" s="1" t="s">
        <v>112</v>
      </c>
      <c r="J5" s="1" t="s">
        <v>112</v>
      </c>
      <c r="K5" s="1" t="s">
        <v>113</v>
      </c>
      <c r="L5" s="1" t="s">
        <v>113</v>
      </c>
      <c r="M5" s="1" t="s">
        <v>113</v>
      </c>
      <c r="N5" s="1" t="s">
        <v>113</v>
      </c>
      <c r="O5" s="1" t="s">
        <v>114</v>
      </c>
      <c r="P5" s="1" t="s">
        <v>114</v>
      </c>
      <c r="Q5" s="1" t="s">
        <v>114</v>
      </c>
      <c r="R5" s="1" t="s">
        <v>114</v>
      </c>
      <c r="S5" s="1" t="s">
        <v>111</v>
      </c>
      <c r="T5" s="1" t="s">
        <v>111</v>
      </c>
      <c r="U5" s="1" t="s">
        <v>111</v>
      </c>
      <c r="V5" s="1" t="s">
        <v>111</v>
      </c>
      <c r="W5" s="1" t="s">
        <v>112</v>
      </c>
      <c r="X5" s="1" t="s">
        <v>112</v>
      </c>
      <c r="Y5" s="1" t="s">
        <v>112</v>
      </c>
      <c r="Z5" s="1" t="s">
        <v>112</v>
      </c>
      <c r="AA5" s="1" t="s">
        <v>113</v>
      </c>
      <c r="AB5" s="1" t="s">
        <v>113</v>
      </c>
      <c r="AC5" s="1" t="s">
        <v>113</v>
      </c>
      <c r="AD5" s="1" t="s">
        <v>113</v>
      </c>
      <c r="AE5" s="1" t="s">
        <v>114</v>
      </c>
      <c r="AF5" s="1" t="s">
        <v>114</v>
      </c>
      <c r="AG5" s="1" t="s">
        <v>114</v>
      </c>
      <c r="AH5" s="1" t="s">
        <v>114</v>
      </c>
      <c r="AI5" s="1" t="s">
        <v>111</v>
      </c>
      <c r="AJ5" s="1" t="s">
        <v>111</v>
      </c>
      <c r="AK5" s="1" t="s">
        <v>111</v>
      </c>
      <c r="AL5" s="1" t="s">
        <v>111</v>
      </c>
      <c r="AM5" s="1" t="s">
        <v>112</v>
      </c>
      <c r="AN5" s="1" t="s">
        <v>112</v>
      </c>
      <c r="AO5" s="1" t="s">
        <v>112</v>
      </c>
      <c r="AP5" s="1" t="s">
        <v>112</v>
      </c>
      <c r="AQ5" s="1" t="s">
        <v>113</v>
      </c>
      <c r="AR5" s="1" t="s">
        <v>113</v>
      </c>
      <c r="AS5" s="1" t="s">
        <v>113</v>
      </c>
      <c r="AT5" s="1" t="s">
        <v>113</v>
      </c>
      <c r="AU5" s="1" t="s">
        <v>114</v>
      </c>
      <c r="AV5" s="1" t="s">
        <v>114</v>
      </c>
      <c r="AW5" s="1" t="s">
        <v>114</v>
      </c>
      <c r="AX5" s="1" t="s">
        <v>114</v>
      </c>
      <c r="AY5" s="1" t="s">
        <v>111</v>
      </c>
      <c r="AZ5" s="1" t="s">
        <v>111</v>
      </c>
      <c r="BA5" s="1" t="s">
        <v>111</v>
      </c>
      <c r="BB5" s="1" t="s">
        <v>111</v>
      </c>
      <c r="BC5" s="1" t="s">
        <v>45</v>
      </c>
      <c r="BD5" s="1" t="s">
        <v>45</v>
      </c>
      <c r="BE5" s="1" t="s">
        <v>45</v>
      </c>
      <c r="BF5" s="1" t="s">
        <v>45</v>
      </c>
    </row>
    <row r="6" spans="1:58" x14ac:dyDescent="0.2">
      <c r="B6" s="1"/>
      <c r="C6" s="1" t="s">
        <v>45</v>
      </c>
      <c r="D6" s="1" t="s">
        <v>3</v>
      </c>
      <c r="E6" s="1" t="s">
        <v>4</v>
      </c>
      <c r="F6" s="1" t="s">
        <v>69</v>
      </c>
      <c r="G6" s="1" t="s">
        <v>45</v>
      </c>
      <c r="H6" s="1" t="s">
        <v>3</v>
      </c>
      <c r="I6" s="1" t="s">
        <v>4</v>
      </c>
      <c r="J6" s="1" t="s">
        <v>69</v>
      </c>
      <c r="K6" s="1" t="s">
        <v>45</v>
      </c>
      <c r="L6" s="1" t="s">
        <v>3</v>
      </c>
      <c r="M6" s="1" t="s">
        <v>4</v>
      </c>
      <c r="N6" s="1" t="s">
        <v>69</v>
      </c>
      <c r="O6" s="1" t="s">
        <v>45</v>
      </c>
      <c r="P6" s="1" t="s">
        <v>3</v>
      </c>
      <c r="Q6" s="1" t="s">
        <v>4</v>
      </c>
      <c r="R6" s="1" t="s">
        <v>69</v>
      </c>
      <c r="S6" s="1" t="s">
        <v>45</v>
      </c>
      <c r="T6" s="1" t="s">
        <v>3</v>
      </c>
      <c r="U6" s="1" t="s">
        <v>4</v>
      </c>
      <c r="V6" s="1" t="s">
        <v>69</v>
      </c>
      <c r="W6" s="1" t="s">
        <v>45</v>
      </c>
      <c r="X6" s="1" t="s">
        <v>3</v>
      </c>
      <c r="Y6" s="1" t="s">
        <v>4</v>
      </c>
      <c r="Z6" s="1" t="s">
        <v>69</v>
      </c>
      <c r="AA6" s="1" t="s">
        <v>45</v>
      </c>
      <c r="AB6" s="1" t="s">
        <v>3</v>
      </c>
      <c r="AC6" s="1" t="s">
        <v>4</v>
      </c>
      <c r="AD6" s="1" t="s">
        <v>69</v>
      </c>
      <c r="AE6" s="1" t="s">
        <v>45</v>
      </c>
      <c r="AF6" s="1" t="s">
        <v>3</v>
      </c>
      <c r="AG6" s="1" t="s">
        <v>4</v>
      </c>
      <c r="AH6" s="1" t="s">
        <v>69</v>
      </c>
      <c r="AI6" s="1" t="s">
        <v>45</v>
      </c>
      <c r="AJ6" s="1" t="s">
        <v>3</v>
      </c>
      <c r="AK6" s="1" t="s">
        <v>4</v>
      </c>
      <c r="AL6" s="1" t="s">
        <v>69</v>
      </c>
      <c r="AM6" s="1" t="s">
        <v>45</v>
      </c>
      <c r="AN6" s="1" t="s">
        <v>3</v>
      </c>
      <c r="AO6" s="1" t="s">
        <v>4</v>
      </c>
      <c r="AP6" s="1" t="s">
        <v>69</v>
      </c>
      <c r="AQ6" s="1" t="s">
        <v>45</v>
      </c>
      <c r="AR6" s="1" t="s">
        <v>3</v>
      </c>
      <c r="AS6" s="1" t="s">
        <v>4</v>
      </c>
      <c r="AT6" s="1" t="s">
        <v>69</v>
      </c>
      <c r="AU6" s="1" t="s">
        <v>45</v>
      </c>
      <c r="AV6" s="1" t="s">
        <v>3</v>
      </c>
      <c r="AW6" s="1" t="s">
        <v>4</v>
      </c>
      <c r="AX6" s="1" t="s">
        <v>69</v>
      </c>
      <c r="AY6" s="1" t="s">
        <v>45</v>
      </c>
      <c r="AZ6" s="1" t="s">
        <v>3</v>
      </c>
      <c r="BA6" s="1" t="s">
        <v>4</v>
      </c>
      <c r="BB6" s="1" t="s">
        <v>69</v>
      </c>
      <c r="BC6" s="1" t="s">
        <v>45</v>
      </c>
      <c r="BD6" s="1" t="s">
        <v>3</v>
      </c>
      <c r="BE6" s="1" t="s">
        <v>4</v>
      </c>
      <c r="BF6" s="1" t="s">
        <v>69</v>
      </c>
    </row>
    <row r="7" spans="1:58" ht="25.5" x14ac:dyDescent="0.2">
      <c r="B7" s="4" t="s">
        <v>0</v>
      </c>
      <c r="C7" s="24">
        <v>1</v>
      </c>
      <c r="D7" s="24">
        <v>1</v>
      </c>
      <c r="E7" s="24">
        <v>0</v>
      </c>
      <c r="F7" s="25">
        <v>1</v>
      </c>
      <c r="G7" s="24">
        <v>26</v>
      </c>
      <c r="H7" s="24">
        <v>26</v>
      </c>
      <c r="I7" s="24">
        <v>0</v>
      </c>
      <c r="J7" s="25">
        <v>1</v>
      </c>
      <c r="K7" s="24">
        <v>68</v>
      </c>
      <c r="L7" s="24">
        <v>68</v>
      </c>
      <c r="M7" s="24">
        <v>0</v>
      </c>
      <c r="N7" s="25">
        <v>1</v>
      </c>
      <c r="O7" s="24">
        <v>74</v>
      </c>
      <c r="P7" s="24">
        <v>74</v>
      </c>
      <c r="Q7" s="24">
        <v>0</v>
      </c>
      <c r="R7" s="25">
        <v>1</v>
      </c>
      <c r="S7" s="24">
        <v>89</v>
      </c>
      <c r="T7" s="24">
        <v>87</v>
      </c>
      <c r="U7" s="24">
        <v>2</v>
      </c>
      <c r="V7" s="25">
        <v>0.98</v>
      </c>
      <c r="W7" s="24">
        <v>131</v>
      </c>
      <c r="X7" s="24">
        <v>125</v>
      </c>
      <c r="Y7" s="24">
        <v>6</v>
      </c>
      <c r="Z7" s="25">
        <v>0.95</v>
      </c>
      <c r="AA7" s="24">
        <v>175</v>
      </c>
      <c r="AB7" s="24">
        <v>171</v>
      </c>
      <c r="AC7" s="24">
        <v>4</v>
      </c>
      <c r="AD7" s="25">
        <v>0.98</v>
      </c>
      <c r="AE7" s="24">
        <v>182</v>
      </c>
      <c r="AF7" s="24">
        <v>171</v>
      </c>
      <c r="AG7" s="24">
        <v>11</v>
      </c>
      <c r="AH7" s="25">
        <v>0.94</v>
      </c>
      <c r="AI7" s="24">
        <v>134</v>
      </c>
      <c r="AJ7" s="24">
        <v>118</v>
      </c>
      <c r="AK7" s="24">
        <v>16</v>
      </c>
      <c r="AL7" s="25">
        <v>0.88</v>
      </c>
      <c r="AM7" s="24">
        <v>185</v>
      </c>
      <c r="AN7" s="24">
        <v>173</v>
      </c>
      <c r="AO7" s="24">
        <v>12</v>
      </c>
      <c r="AP7" s="25">
        <v>0.94</v>
      </c>
      <c r="AQ7" s="24">
        <v>199</v>
      </c>
      <c r="AR7" s="24">
        <v>182</v>
      </c>
      <c r="AS7" s="24">
        <v>17</v>
      </c>
      <c r="AT7" s="25">
        <v>0.91</v>
      </c>
      <c r="AU7">
        <v>215</v>
      </c>
      <c r="AV7">
        <v>194</v>
      </c>
      <c r="AW7">
        <v>21</v>
      </c>
      <c r="AX7" s="25">
        <v>0.9</v>
      </c>
      <c r="AY7">
        <v>144</v>
      </c>
      <c r="AZ7">
        <v>129</v>
      </c>
      <c r="BA7">
        <v>15</v>
      </c>
      <c r="BB7" s="25">
        <v>0.9</v>
      </c>
      <c r="BC7" s="24">
        <v>1623</v>
      </c>
      <c r="BD7" s="24">
        <v>1519</v>
      </c>
      <c r="BE7" s="24">
        <v>104</v>
      </c>
      <c r="BF7" s="25">
        <v>0.94</v>
      </c>
    </row>
    <row r="8" spans="1:58" ht="51" x14ac:dyDescent="0.2">
      <c r="B8" s="4" t="s">
        <v>1</v>
      </c>
      <c r="C8" s="24"/>
      <c r="D8" s="24"/>
      <c r="E8" s="24"/>
      <c r="F8" s="24"/>
      <c r="G8" s="24"/>
      <c r="H8" s="24"/>
      <c r="I8" s="24"/>
      <c r="J8" s="24"/>
      <c r="K8" s="24">
        <v>1</v>
      </c>
      <c r="L8" s="24">
        <v>1</v>
      </c>
      <c r="M8" s="24">
        <v>0</v>
      </c>
      <c r="N8" s="25">
        <v>1</v>
      </c>
      <c r="O8" s="24">
        <v>9</v>
      </c>
      <c r="P8" s="24">
        <v>9</v>
      </c>
      <c r="Q8" s="24">
        <v>0</v>
      </c>
      <c r="R8" s="25">
        <v>1</v>
      </c>
      <c r="S8" s="24">
        <v>71</v>
      </c>
      <c r="T8" s="24">
        <v>65</v>
      </c>
      <c r="U8" s="24">
        <v>6</v>
      </c>
      <c r="V8" s="25">
        <v>0.92</v>
      </c>
      <c r="W8" s="24">
        <v>113</v>
      </c>
      <c r="X8" s="24">
        <v>99</v>
      </c>
      <c r="Y8" s="24">
        <v>14</v>
      </c>
      <c r="Z8" s="25">
        <v>0.88</v>
      </c>
      <c r="AA8" s="24">
        <v>150</v>
      </c>
      <c r="AB8" s="24">
        <v>132</v>
      </c>
      <c r="AC8" s="24">
        <v>18</v>
      </c>
      <c r="AD8" s="25">
        <v>0.88</v>
      </c>
      <c r="AE8" s="24">
        <v>157</v>
      </c>
      <c r="AF8" s="24">
        <v>137</v>
      </c>
      <c r="AG8" s="24">
        <v>20</v>
      </c>
      <c r="AH8" s="25">
        <v>0.87</v>
      </c>
      <c r="AI8" s="24">
        <v>105</v>
      </c>
      <c r="AJ8" s="24">
        <v>80</v>
      </c>
      <c r="AK8" s="24">
        <v>25</v>
      </c>
      <c r="AL8" s="25">
        <v>0.76</v>
      </c>
      <c r="AM8" s="24">
        <v>155</v>
      </c>
      <c r="AN8" s="24">
        <v>120</v>
      </c>
      <c r="AO8" s="24">
        <v>35</v>
      </c>
      <c r="AP8" s="25">
        <v>0.77</v>
      </c>
      <c r="AQ8" s="24">
        <v>152</v>
      </c>
      <c r="AR8" s="24">
        <v>106</v>
      </c>
      <c r="AS8" s="24">
        <v>46</v>
      </c>
      <c r="AT8" s="25">
        <v>0.7</v>
      </c>
      <c r="AU8">
        <v>142</v>
      </c>
      <c r="AV8">
        <v>108</v>
      </c>
      <c r="AW8">
        <v>34</v>
      </c>
      <c r="AX8" s="25">
        <v>0.76</v>
      </c>
      <c r="AY8">
        <v>91</v>
      </c>
      <c r="AZ8">
        <v>71</v>
      </c>
      <c r="BA8">
        <v>20</v>
      </c>
      <c r="BB8" s="25">
        <v>0.78</v>
      </c>
      <c r="BC8" s="24">
        <v>1146</v>
      </c>
      <c r="BD8" s="24">
        <v>928</v>
      </c>
      <c r="BE8" s="24">
        <v>218</v>
      </c>
      <c r="BF8" s="25">
        <v>0.81</v>
      </c>
    </row>
    <row r="9" spans="1:58" ht="89.25" x14ac:dyDescent="0.2">
      <c r="B9" s="4" t="s">
        <v>2</v>
      </c>
      <c r="C9" s="24"/>
      <c r="D9" s="24"/>
      <c r="E9" s="24"/>
      <c r="F9" s="24"/>
      <c r="G9" s="24"/>
      <c r="H9" s="24"/>
      <c r="I9" s="24"/>
      <c r="J9" s="24"/>
      <c r="K9" s="24">
        <v>1</v>
      </c>
      <c r="L9" s="24">
        <v>1</v>
      </c>
      <c r="M9" s="24">
        <v>0</v>
      </c>
      <c r="N9" s="25">
        <v>1</v>
      </c>
      <c r="O9" s="24">
        <v>9</v>
      </c>
      <c r="P9" s="24">
        <v>9</v>
      </c>
      <c r="Q9" s="24">
        <v>0</v>
      </c>
      <c r="R9" s="25">
        <v>1</v>
      </c>
      <c r="S9" s="24">
        <v>71</v>
      </c>
      <c r="T9" s="24">
        <v>65</v>
      </c>
      <c r="U9" s="24">
        <v>6</v>
      </c>
      <c r="V9" s="25">
        <v>0.92</v>
      </c>
      <c r="W9" s="24">
        <v>113</v>
      </c>
      <c r="X9" s="24">
        <v>96</v>
      </c>
      <c r="Y9" s="24">
        <v>17</v>
      </c>
      <c r="Z9" s="25">
        <v>0.85</v>
      </c>
      <c r="AA9" s="24">
        <v>148</v>
      </c>
      <c r="AB9" s="24">
        <v>122</v>
      </c>
      <c r="AC9" s="24">
        <v>26</v>
      </c>
      <c r="AD9" s="25">
        <v>0.82</v>
      </c>
      <c r="AE9" s="24">
        <v>156</v>
      </c>
      <c r="AF9" s="24">
        <v>123</v>
      </c>
      <c r="AG9" s="24">
        <v>33</v>
      </c>
      <c r="AH9" s="25">
        <v>0.79</v>
      </c>
      <c r="AI9" s="24">
        <v>105</v>
      </c>
      <c r="AJ9" s="24">
        <v>74</v>
      </c>
      <c r="AK9" s="24">
        <v>31</v>
      </c>
      <c r="AL9" s="25">
        <v>0.7</v>
      </c>
      <c r="AM9" s="24">
        <v>155</v>
      </c>
      <c r="AN9" s="24">
        <v>114</v>
      </c>
      <c r="AO9" s="24">
        <v>41</v>
      </c>
      <c r="AP9" s="25">
        <v>0.74</v>
      </c>
      <c r="AQ9" s="24">
        <v>152</v>
      </c>
      <c r="AR9" s="24">
        <v>102</v>
      </c>
      <c r="AS9" s="24">
        <v>50</v>
      </c>
      <c r="AT9" s="25">
        <v>0.67</v>
      </c>
      <c r="AU9">
        <v>142</v>
      </c>
      <c r="AV9">
        <v>101</v>
      </c>
      <c r="AW9">
        <v>41</v>
      </c>
      <c r="AX9" s="25">
        <v>0.71</v>
      </c>
      <c r="AY9">
        <v>91</v>
      </c>
      <c r="AZ9">
        <v>67</v>
      </c>
      <c r="BA9">
        <v>24</v>
      </c>
      <c r="BB9" s="25">
        <v>0.74</v>
      </c>
      <c r="BC9" s="24">
        <v>1143</v>
      </c>
      <c r="BD9" s="24">
        <v>874</v>
      </c>
      <c r="BE9" s="24">
        <v>269</v>
      </c>
      <c r="BF9" s="25">
        <v>0.76</v>
      </c>
    </row>
    <row r="10" spans="1:58" ht="51" x14ac:dyDescent="0.2">
      <c r="B10" s="13" t="s">
        <v>5</v>
      </c>
      <c r="C10" s="24"/>
      <c r="D10" s="24"/>
      <c r="E10" s="24"/>
      <c r="F10" s="24"/>
      <c r="G10" s="24"/>
      <c r="H10" s="24"/>
      <c r="I10" s="24"/>
      <c r="J10" s="24"/>
      <c r="K10" s="24"/>
      <c r="L10" s="24"/>
      <c r="M10" s="24"/>
      <c r="N10" s="24"/>
      <c r="O10" s="24">
        <v>7</v>
      </c>
      <c r="P10" s="24">
        <v>7</v>
      </c>
      <c r="Q10" s="26">
        <v>0</v>
      </c>
      <c r="R10" s="25">
        <v>1</v>
      </c>
      <c r="S10" s="24">
        <v>51</v>
      </c>
      <c r="T10" s="24">
        <v>48</v>
      </c>
      <c r="U10" s="26">
        <v>3</v>
      </c>
      <c r="V10" s="25">
        <v>0.94</v>
      </c>
      <c r="W10" s="24">
        <v>60</v>
      </c>
      <c r="X10" s="24">
        <v>60</v>
      </c>
      <c r="Y10" s="26">
        <v>0</v>
      </c>
      <c r="Z10" s="25">
        <v>1</v>
      </c>
      <c r="AA10" s="24">
        <v>83</v>
      </c>
      <c r="AB10" s="24">
        <v>74</v>
      </c>
      <c r="AC10" s="26">
        <v>9</v>
      </c>
      <c r="AD10" s="25">
        <v>0.89</v>
      </c>
      <c r="AE10" s="24">
        <v>68</v>
      </c>
      <c r="AF10" s="24">
        <v>63</v>
      </c>
      <c r="AG10" s="26">
        <v>5</v>
      </c>
      <c r="AH10" s="25">
        <v>0.93</v>
      </c>
      <c r="AI10" s="24">
        <v>52</v>
      </c>
      <c r="AJ10" s="24">
        <v>46</v>
      </c>
      <c r="AK10" s="26">
        <v>6</v>
      </c>
      <c r="AL10" s="25">
        <v>0.88</v>
      </c>
      <c r="AM10" s="24">
        <v>62</v>
      </c>
      <c r="AN10" s="24">
        <v>54</v>
      </c>
      <c r="AO10" s="26">
        <v>8</v>
      </c>
      <c r="AP10" s="25">
        <v>0.87</v>
      </c>
      <c r="AQ10" s="24">
        <v>88</v>
      </c>
      <c r="AR10" s="24">
        <v>65</v>
      </c>
      <c r="AS10" s="26">
        <v>23</v>
      </c>
      <c r="AT10" s="25">
        <v>0.74</v>
      </c>
      <c r="AU10">
        <v>66</v>
      </c>
      <c r="AV10">
        <v>62</v>
      </c>
      <c r="AW10">
        <v>4</v>
      </c>
      <c r="AX10" s="25">
        <v>0.94</v>
      </c>
      <c r="AY10">
        <v>45</v>
      </c>
      <c r="AZ10">
        <v>35</v>
      </c>
      <c r="BA10">
        <v>10</v>
      </c>
      <c r="BB10" s="25">
        <v>0.78</v>
      </c>
      <c r="BC10" s="24">
        <v>582</v>
      </c>
      <c r="BD10" s="24">
        <v>514</v>
      </c>
      <c r="BE10" s="26">
        <v>68</v>
      </c>
      <c r="BF10" s="25">
        <v>0.88</v>
      </c>
    </row>
    <row r="11" spans="1:58" x14ac:dyDescent="0.2">
      <c r="B11" s="14" t="s">
        <v>6</v>
      </c>
      <c r="C11" s="24"/>
      <c r="D11" s="24"/>
      <c r="E11" s="24"/>
      <c r="F11" s="24"/>
      <c r="G11" s="24"/>
      <c r="H11" s="24"/>
      <c r="I11" s="24"/>
      <c r="J11" s="24"/>
      <c r="K11" s="24"/>
      <c r="L11" s="24"/>
      <c r="M11" s="24"/>
      <c r="N11" s="24"/>
      <c r="O11" s="24">
        <v>7</v>
      </c>
      <c r="P11" s="24">
        <v>7</v>
      </c>
      <c r="Q11" s="26">
        <v>0</v>
      </c>
      <c r="R11" s="25">
        <v>1</v>
      </c>
      <c r="S11" s="24">
        <v>51</v>
      </c>
      <c r="T11" s="24">
        <v>50</v>
      </c>
      <c r="U11" s="26">
        <v>1</v>
      </c>
      <c r="V11" s="25">
        <v>0.98</v>
      </c>
      <c r="W11" s="24">
        <v>59</v>
      </c>
      <c r="X11" s="24">
        <v>59</v>
      </c>
      <c r="Y11" s="26">
        <v>0</v>
      </c>
      <c r="Z11" s="25">
        <v>1</v>
      </c>
      <c r="AA11" s="24">
        <v>78</v>
      </c>
      <c r="AB11" s="24">
        <v>77</v>
      </c>
      <c r="AC11" s="26">
        <v>1</v>
      </c>
      <c r="AD11" s="25">
        <v>0.99</v>
      </c>
      <c r="AE11" s="24">
        <v>67</v>
      </c>
      <c r="AF11" s="24">
        <v>66</v>
      </c>
      <c r="AG11" s="26">
        <v>1</v>
      </c>
      <c r="AH11" s="25">
        <v>0.99</v>
      </c>
      <c r="AI11" s="26">
        <v>52</v>
      </c>
      <c r="AJ11" s="24">
        <v>51</v>
      </c>
      <c r="AK11" s="26">
        <v>1</v>
      </c>
      <c r="AL11" s="25">
        <v>0.98</v>
      </c>
      <c r="AM11" s="24">
        <v>62</v>
      </c>
      <c r="AN11" s="24">
        <v>61</v>
      </c>
      <c r="AO11" s="26">
        <v>1</v>
      </c>
      <c r="AP11" s="25">
        <v>0.98</v>
      </c>
      <c r="AQ11" s="24">
        <v>87</v>
      </c>
      <c r="AR11" s="24">
        <v>87</v>
      </c>
      <c r="AS11" s="26">
        <v>0</v>
      </c>
      <c r="AT11" s="25">
        <v>1</v>
      </c>
      <c r="AU11">
        <v>66</v>
      </c>
      <c r="AV11">
        <v>65</v>
      </c>
      <c r="AW11">
        <v>1</v>
      </c>
      <c r="AX11" s="25">
        <v>0.98</v>
      </c>
      <c r="AY11">
        <v>45</v>
      </c>
      <c r="AZ11">
        <v>42</v>
      </c>
      <c r="BA11">
        <v>3</v>
      </c>
      <c r="BB11" s="25">
        <v>0.93</v>
      </c>
      <c r="BC11" s="24">
        <v>574</v>
      </c>
      <c r="BD11" s="24">
        <v>565</v>
      </c>
      <c r="BE11" s="26">
        <v>9</v>
      </c>
      <c r="BF11" s="25">
        <v>0.98</v>
      </c>
    </row>
    <row r="12" spans="1:58" x14ac:dyDescent="0.2">
      <c r="B12" s="15" t="s">
        <v>7</v>
      </c>
      <c r="C12" s="24"/>
      <c r="D12" s="24"/>
      <c r="E12" s="24"/>
      <c r="F12" s="24"/>
      <c r="G12" s="24"/>
      <c r="H12" s="24"/>
      <c r="I12" s="24"/>
      <c r="J12" s="24"/>
      <c r="K12" s="24"/>
      <c r="L12" s="24"/>
      <c r="M12" s="24"/>
      <c r="N12" s="24"/>
      <c r="O12" s="24">
        <v>7</v>
      </c>
      <c r="P12" s="24">
        <v>7</v>
      </c>
      <c r="Q12" s="26">
        <v>0</v>
      </c>
      <c r="R12" s="25">
        <v>1</v>
      </c>
      <c r="S12" s="24">
        <v>51</v>
      </c>
      <c r="T12" s="24">
        <v>51</v>
      </c>
      <c r="U12" s="26">
        <v>0</v>
      </c>
      <c r="V12" s="25">
        <v>1</v>
      </c>
      <c r="W12" s="24">
        <v>58</v>
      </c>
      <c r="X12" s="24">
        <v>58</v>
      </c>
      <c r="Y12" s="26">
        <v>0</v>
      </c>
      <c r="Z12" s="25">
        <v>1</v>
      </c>
      <c r="AA12" s="24">
        <v>80</v>
      </c>
      <c r="AB12" s="24">
        <v>78</v>
      </c>
      <c r="AC12" s="26">
        <v>2</v>
      </c>
      <c r="AD12" s="25">
        <v>0.98</v>
      </c>
      <c r="AE12" s="24">
        <v>68</v>
      </c>
      <c r="AF12" s="24">
        <v>66</v>
      </c>
      <c r="AG12" s="26">
        <v>2</v>
      </c>
      <c r="AH12" s="25">
        <v>0.97</v>
      </c>
      <c r="AI12" s="24">
        <v>52</v>
      </c>
      <c r="AJ12" s="24">
        <v>51</v>
      </c>
      <c r="AK12" s="26">
        <v>1</v>
      </c>
      <c r="AL12" s="25">
        <v>0.98</v>
      </c>
      <c r="AM12" s="24">
        <v>62</v>
      </c>
      <c r="AN12" s="24">
        <v>62</v>
      </c>
      <c r="AO12" s="26">
        <v>0</v>
      </c>
      <c r="AP12" s="25">
        <v>1</v>
      </c>
      <c r="AQ12" s="24">
        <v>87</v>
      </c>
      <c r="AR12" s="24">
        <v>83</v>
      </c>
      <c r="AS12" s="26">
        <v>4</v>
      </c>
      <c r="AT12" s="25">
        <v>0.95</v>
      </c>
      <c r="AU12">
        <v>64</v>
      </c>
      <c r="AV12">
        <v>64</v>
      </c>
      <c r="AW12">
        <v>0</v>
      </c>
      <c r="AX12" s="25">
        <v>1</v>
      </c>
      <c r="AY12">
        <v>45</v>
      </c>
      <c r="AZ12">
        <v>45</v>
      </c>
      <c r="BA12">
        <v>0</v>
      </c>
      <c r="BB12" s="25">
        <v>1</v>
      </c>
      <c r="BC12" s="24">
        <v>574</v>
      </c>
      <c r="BD12" s="24">
        <v>565</v>
      </c>
      <c r="BE12" s="26">
        <v>9</v>
      </c>
      <c r="BF12" s="25">
        <v>0.98</v>
      </c>
    </row>
    <row r="13" spans="1:58" x14ac:dyDescent="0.2">
      <c r="B13" s="15" t="s">
        <v>8</v>
      </c>
      <c r="C13" s="24"/>
      <c r="D13" s="24"/>
      <c r="E13" s="24"/>
      <c r="F13" s="24"/>
      <c r="G13" s="24"/>
      <c r="H13" s="24"/>
      <c r="I13" s="24"/>
      <c r="J13" s="24"/>
      <c r="K13" s="24"/>
      <c r="L13" s="24"/>
      <c r="M13" s="24"/>
      <c r="N13" s="24"/>
      <c r="O13" s="24">
        <v>7</v>
      </c>
      <c r="P13" s="24">
        <v>7</v>
      </c>
      <c r="Q13" s="26">
        <v>0</v>
      </c>
      <c r="R13" s="25">
        <v>1</v>
      </c>
      <c r="S13" s="24">
        <v>51</v>
      </c>
      <c r="T13" s="24">
        <v>50</v>
      </c>
      <c r="U13" s="26">
        <v>1</v>
      </c>
      <c r="V13" s="25">
        <v>0.98</v>
      </c>
      <c r="W13" s="24">
        <v>60</v>
      </c>
      <c r="X13" s="24">
        <v>60</v>
      </c>
      <c r="Y13" s="26">
        <v>0</v>
      </c>
      <c r="Z13" s="25">
        <v>1</v>
      </c>
      <c r="AA13" s="24">
        <v>83</v>
      </c>
      <c r="AB13" s="24">
        <v>79</v>
      </c>
      <c r="AC13" s="26">
        <v>4</v>
      </c>
      <c r="AD13" s="25">
        <v>0.95</v>
      </c>
      <c r="AE13" s="24">
        <v>68</v>
      </c>
      <c r="AF13" s="24">
        <v>65</v>
      </c>
      <c r="AG13" s="26">
        <v>3</v>
      </c>
      <c r="AH13" s="25">
        <v>0.96</v>
      </c>
      <c r="AI13" s="24">
        <v>52</v>
      </c>
      <c r="AJ13" s="24">
        <v>48</v>
      </c>
      <c r="AK13" s="26">
        <v>4</v>
      </c>
      <c r="AL13" s="25">
        <v>0.92</v>
      </c>
      <c r="AM13" s="24">
        <v>62</v>
      </c>
      <c r="AN13" s="24">
        <v>58</v>
      </c>
      <c r="AO13" s="26">
        <v>4</v>
      </c>
      <c r="AP13" s="25">
        <v>0.94</v>
      </c>
      <c r="AQ13" s="24">
        <v>88</v>
      </c>
      <c r="AR13" s="24">
        <v>79</v>
      </c>
      <c r="AS13" s="26">
        <v>9</v>
      </c>
      <c r="AT13" s="25">
        <v>0.9</v>
      </c>
      <c r="AU13">
        <v>65</v>
      </c>
      <c r="AV13">
        <v>64</v>
      </c>
      <c r="AW13">
        <v>1</v>
      </c>
      <c r="AX13" s="25">
        <v>0.98</v>
      </c>
      <c r="AY13">
        <v>45</v>
      </c>
      <c r="AZ13">
        <v>41</v>
      </c>
      <c r="BA13">
        <v>4</v>
      </c>
      <c r="BB13" s="25">
        <v>0.91</v>
      </c>
      <c r="BC13" s="24">
        <v>581</v>
      </c>
      <c r="BD13" s="24">
        <v>551</v>
      </c>
      <c r="BE13" s="26">
        <v>30</v>
      </c>
      <c r="BF13" s="25">
        <v>0.95</v>
      </c>
    </row>
    <row r="14" spans="1:58" x14ac:dyDescent="0.2">
      <c r="B14" s="15" t="s">
        <v>9</v>
      </c>
      <c r="C14" s="24"/>
      <c r="D14" s="24"/>
      <c r="E14" s="24"/>
      <c r="F14" s="24"/>
      <c r="G14" s="24"/>
      <c r="H14" s="24"/>
      <c r="I14" s="24"/>
      <c r="J14" s="24"/>
      <c r="K14" s="24"/>
      <c r="L14" s="24"/>
      <c r="M14" s="24"/>
      <c r="N14" s="24"/>
      <c r="O14" s="24">
        <v>7</v>
      </c>
      <c r="P14" s="24">
        <v>7</v>
      </c>
      <c r="Q14" s="26">
        <v>0</v>
      </c>
      <c r="R14" s="25">
        <v>1</v>
      </c>
      <c r="S14" s="24">
        <v>51</v>
      </c>
      <c r="T14" s="24">
        <v>50</v>
      </c>
      <c r="U14" s="26">
        <v>1</v>
      </c>
      <c r="V14" s="25">
        <v>0.98</v>
      </c>
      <c r="W14" s="24">
        <v>60</v>
      </c>
      <c r="X14" s="24">
        <v>60</v>
      </c>
      <c r="Y14" s="26">
        <v>0</v>
      </c>
      <c r="Z14" s="25">
        <v>1</v>
      </c>
      <c r="AA14" s="24">
        <v>83</v>
      </c>
      <c r="AB14" s="24">
        <v>77</v>
      </c>
      <c r="AC14" s="26">
        <v>6</v>
      </c>
      <c r="AD14" s="25">
        <v>0.93</v>
      </c>
      <c r="AE14" s="24">
        <v>68</v>
      </c>
      <c r="AF14" s="24">
        <v>67</v>
      </c>
      <c r="AG14" s="26">
        <v>1</v>
      </c>
      <c r="AH14" s="25">
        <v>0.99</v>
      </c>
      <c r="AI14" s="24">
        <v>52</v>
      </c>
      <c r="AJ14" s="24">
        <v>49</v>
      </c>
      <c r="AK14" s="26">
        <v>3</v>
      </c>
      <c r="AL14" s="25">
        <v>0.94</v>
      </c>
      <c r="AM14" s="24">
        <v>62</v>
      </c>
      <c r="AN14" s="24">
        <v>61</v>
      </c>
      <c r="AO14" s="26">
        <v>1</v>
      </c>
      <c r="AP14" s="25">
        <v>0.98</v>
      </c>
      <c r="AQ14" s="24">
        <v>88</v>
      </c>
      <c r="AR14" s="24">
        <v>78</v>
      </c>
      <c r="AS14" s="26">
        <v>10</v>
      </c>
      <c r="AT14" s="25">
        <v>0.89</v>
      </c>
      <c r="AU14">
        <v>65</v>
      </c>
      <c r="AV14">
        <v>64</v>
      </c>
      <c r="AW14">
        <v>1</v>
      </c>
      <c r="AX14" s="25">
        <v>0.98</v>
      </c>
      <c r="AY14">
        <v>45</v>
      </c>
      <c r="AZ14">
        <v>41</v>
      </c>
      <c r="BA14">
        <v>4</v>
      </c>
      <c r="BB14" s="25">
        <v>0.91</v>
      </c>
      <c r="BC14" s="24">
        <v>581</v>
      </c>
      <c r="BD14" s="24">
        <v>554</v>
      </c>
      <c r="BE14" s="26">
        <v>27</v>
      </c>
      <c r="BF14" s="25">
        <v>0.95</v>
      </c>
    </row>
    <row r="15" spans="1:58" x14ac:dyDescent="0.2">
      <c r="B15" s="15" t="s">
        <v>10</v>
      </c>
      <c r="C15" s="24"/>
      <c r="D15" s="24"/>
      <c r="E15" s="24"/>
      <c r="F15" s="24"/>
      <c r="G15" s="24"/>
      <c r="H15" s="24"/>
      <c r="I15" s="24"/>
      <c r="J15" s="24"/>
      <c r="K15" s="24"/>
      <c r="L15" s="24"/>
      <c r="M15" s="24"/>
      <c r="N15" s="24"/>
      <c r="O15" s="24">
        <v>7</v>
      </c>
      <c r="P15" s="24">
        <v>7</v>
      </c>
      <c r="Q15" s="26">
        <v>0</v>
      </c>
      <c r="R15" s="25">
        <v>1</v>
      </c>
      <c r="S15" s="24">
        <v>51</v>
      </c>
      <c r="T15" s="24">
        <v>51</v>
      </c>
      <c r="U15" s="26">
        <v>0</v>
      </c>
      <c r="V15" s="25">
        <v>1</v>
      </c>
      <c r="W15" s="24">
        <v>60</v>
      </c>
      <c r="X15" s="24">
        <v>60</v>
      </c>
      <c r="Y15" s="26">
        <v>0</v>
      </c>
      <c r="Z15" s="25">
        <v>1</v>
      </c>
      <c r="AA15" s="24">
        <v>83</v>
      </c>
      <c r="AB15" s="24">
        <v>81</v>
      </c>
      <c r="AC15" s="26">
        <v>2</v>
      </c>
      <c r="AD15" s="25">
        <v>0.98</v>
      </c>
      <c r="AE15" s="24">
        <v>68</v>
      </c>
      <c r="AF15" s="24">
        <v>65</v>
      </c>
      <c r="AG15" s="26">
        <v>3</v>
      </c>
      <c r="AH15" s="25">
        <v>0.96</v>
      </c>
      <c r="AI15" s="24">
        <v>52</v>
      </c>
      <c r="AJ15" s="24">
        <v>50</v>
      </c>
      <c r="AK15" s="26">
        <v>2</v>
      </c>
      <c r="AL15" s="25">
        <v>0.96</v>
      </c>
      <c r="AM15" s="24">
        <v>62</v>
      </c>
      <c r="AN15" s="24">
        <v>59</v>
      </c>
      <c r="AO15" s="26">
        <v>3</v>
      </c>
      <c r="AP15" s="25">
        <v>0.95</v>
      </c>
      <c r="AQ15" s="24">
        <v>88</v>
      </c>
      <c r="AR15" s="24">
        <v>81</v>
      </c>
      <c r="AS15" s="26">
        <v>7</v>
      </c>
      <c r="AT15" s="25">
        <v>0.92</v>
      </c>
      <c r="AU15">
        <v>65</v>
      </c>
      <c r="AV15">
        <v>62</v>
      </c>
      <c r="AW15">
        <v>3</v>
      </c>
      <c r="AX15" s="25">
        <v>0.95</v>
      </c>
      <c r="AY15">
        <v>45</v>
      </c>
      <c r="AZ15">
        <v>42</v>
      </c>
      <c r="BA15">
        <v>3</v>
      </c>
      <c r="BB15" s="25">
        <v>0.93</v>
      </c>
      <c r="BC15" s="24">
        <v>581</v>
      </c>
      <c r="BD15" s="24">
        <v>558</v>
      </c>
      <c r="BE15" s="26">
        <v>23</v>
      </c>
      <c r="BF15" s="25">
        <v>0.96</v>
      </c>
    </row>
    <row r="16" spans="1:58" ht="51" x14ac:dyDescent="0.2">
      <c r="B16" s="16" t="s">
        <v>11</v>
      </c>
      <c r="C16" s="24"/>
      <c r="D16" s="24"/>
      <c r="E16" s="24"/>
      <c r="F16" s="24"/>
      <c r="G16" s="24"/>
      <c r="H16" s="24"/>
      <c r="I16" s="24"/>
      <c r="J16" s="24"/>
      <c r="K16" s="24"/>
      <c r="L16" s="24"/>
      <c r="M16" s="24"/>
      <c r="N16" s="24"/>
      <c r="O16" s="24">
        <v>7</v>
      </c>
      <c r="P16" s="24">
        <v>7</v>
      </c>
      <c r="Q16" s="24">
        <v>0</v>
      </c>
      <c r="R16" s="25">
        <v>1</v>
      </c>
      <c r="S16" s="24">
        <v>36</v>
      </c>
      <c r="T16" s="24">
        <v>33</v>
      </c>
      <c r="U16" s="24">
        <v>3</v>
      </c>
      <c r="V16" s="25">
        <v>0.92</v>
      </c>
      <c r="W16" s="24">
        <v>50</v>
      </c>
      <c r="X16" s="24">
        <v>47</v>
      </c>
      <c r="Y16" s="24">
        <v>3</v>
      </c>
      <c r="Z16" s="25">
        <v>0.94</v>
      </c>
      <c r="AA16" s="24">
        <v>71</v>
      </c>
      <c r="AB16" s="24">
        <v>61</v>
      </c>
      <c r="AC16" s="24">
        <v>10</v>
      </c>
      <c r="AD16" s="25">
        <v>0.86</v>
      </c>
      <c r="AE16" s="24">
        <v>64</v>
      </c>
      <c r="AF16" s="24">
        <v>58</v>
      </c>
      <c r="AG16" s="24">
        <v>6</v>
      </c>
      <c r="AH16" s="25">
        <v>0.91</v>
      </c>
      <c r="AI16" s="24">
        <v>47</v>
      </c>
      <c r="AJ16" s="24">
        <v>42</v>
      </c>
      <c r="AK16" s="24">
        <v>5</v>
      </c>
      <c r="AL16" s="25">
        <v>0.89</v>
      </c>
      <c r="AM16" s="24">
        <v>50</v>
      </c>
      <c r="AN16" s="24">
        <v>47</v>
      </c>
      <c r="AO16" s="24">
        <v>3</v>
      </c>
      <c r="AP16" s="25">
        <v>0.94</v>
      </c>
      <c r="AQ16" s="24">
        <v>70</v>
      </c>
      <c r="AR16" s="24">
        <v>64</v>
      </c>
      <c r="AS16" s="24">
        <v>6</v>
      </c>
      <c r="AT16" s="25">
        <v>0.91</v>
      </c>
      <c r="AU16">
        <v>54</v>
      </c>
      <c r="AV16">
        <v>43</v>
      </c>
      <c r="AW16">
        <v>11</v>
      </c>
      <c r="AX16" s="25">
        <v>0.8</v>
      </c>
      <c r="AY16">
        <v>36</v>
      </c>
      <c r="AZ16">
        <v>36</v>
      </c>
      <c r="BA16">
        <v>0</v>
      </c>
      <c r="BB16" s="25">
        <v>1</v>
      </c>
      <c r="BC16" s="24">
        <v>485</v>
      </c>
      <c r="BD16" s="24">
        <v>438</v>
      </c>
      <c r="BE16" s="24">
        <v>47</v>
      </c>
      <c r="BF16" s="25">
        <v>0.9</v>
      </c>
    </row>
    <row r="17" spans="1:58" x14ac:dyDescent="0.2">
      <c r="B17" s="14" t="s">
        <v>12</v>
      </c>
      <c r="C17" s="24"/>
      <c r="D17" s="24"/>
      <c r="E17" s="24"/>
      <c r="F17" s="24"/>
      <c r="G17" s="24"/>
      <c r="H17" s="24"/>
      <c r="I17" s="24"/>
      <c r="J17" s="24"/>
      <c r="K17" s="24"/>
      <c r="L17" s="24"/>
      <c r="M17" s="24"/>
      <c r="N17" s="24"/>
      <c r="O17" s="24">
        <v>7</v>
      </c>
      <c r="P17" s="24">
        <v>7</v>
      </c>
      <c r="Q17" s="24">
        <v>0</v>
      </c>
      <c r="R17" s="25">
        <v>1</v>
      </c>
      <c r="S17" s="24">
        <v>36</v>
      </c>
      <c r="T17" s="24">
        <v>35</v>
      </c>
      <c r="U17" s="24">
        <v>1</v>
      </c>
      <c r="V17" s="25">
        <v>0.97</v>
      </c>
      <c r="W17" s="24">
        <v>50</v>
      </c>
      <c r="X17" s="24">
        <v>48</v>
      </c>
      <c r="Y17" s="24">
        <v>2</v>
      </c>
      <c r="Z17" s="25">
        <v>0.96</v>
      </c>
      <c r="AA17" s="24">
        <v>67</v>
      </c>
      <c r="AB17" s="24">
        <v>65</v>
      </c>
      <c r="AC17" s="24">
        <v>2</v>
      </c>
      <c r="AD17" s="25">
        <v>0.97</v>
      </c>
      <c r="AE17" s="24">
        <v>63</v>
      </c>
      <c r="AF17" s="24">
        <v>60</v>
      </c>
      <c r="AG17" s="24">
        <v>3</v>
      </c>
      <c r="AH17" s="25">
        <v>0.95</v>
      </c>
      <c r="AI17" s="24">
        <v>47</v>
      </c>
      <c r="AJ17" s="24">
        <v>46</v>
      </c>
      <c r="AK17" s="24">
        <v>1</v>
      </c>
      <c r="AL17" s="25">
        <v>0.98</v>
      </c>
      <c r="AM17" s="24">
        <v>49</v>
      </c>
      <c r="AN17" s="24">
        <v>48</v>
      </c>
      <c r="AO17" s="24">
        <v>1</v>
      </c>
      <c r="AP17" s="25">
        <v>0.98</v>
      </c>
      <c r="AQ17" s="24">
        <v>69</v>
      </c>
      <c r="AR17" s="24">
        <v>68</v>
      </c>
      <c r="AS17" s="24">
        <v>1</v>
      </c>
      <c r="AT17" s="25">
        <v>0.99</v>
      </c>
      <c r="AU17">
        <v>54</v>
      </c>
      <c r="AV17">
        <v>51</v>
      </c>
      <c r="AW17">
        <v>3</v>
      </c>
      <c r="AX17" s="25">
        <v>0.94</v>
      </c>
      <c r="AY17">
        <v>36</v>
      </c>
      <c r="AZ17">
        <v>36</v>
      </c>
      <c r="BA17">
        <v>0</v>
      </c>
      <c r="BB17" s="25">
        <v>1</v>
      </c>
      <c r="BC17" s="24">
        <v>478</v>
      </c>
      <c r="BD17" s="24">
        <v>464</v>
      </c>
      <c r="BE17" s="24">
        <v>14</v>
      </c>
      <c r="BF17" s="25">
        <v>0.97</v>
      </c>
    </row>
    <row r="18" spans="1:58" x14ac:dyDescent="0.2">
      <c r="B18" s="15" t="s">
        <v>13</v>
      </c>
      <c r="C18" s="24"/>
      <c r="D18" s="24"/>
      <c r="E18" s="24"/>
      <c r="F18" s="24"/>
      <c r="G18" s="24"/>
      <c r="H18" s="24"/>
      <c r="I18" s="24"/>
      <c r="J18" s="24"/>
      <c r="K18" s="24"/>
      <c r="L18" s="24"/>
      <c r="M18" s="24"/>
      <c r="N18" s="24"/>
      <c r="O18" s="24">
        <v>7</v>
      </c>
      <c r="P18" s="24">
        <v>7</v>
      </c>
      <c r="Q18" s="24">
        <v>0</v>
      </c>
      <c r="R18" s="25">
        <v>1</v>
      </c>
      <c r="S18" s="24">
        <v>36</v>
      </c>
      <c r="T18" s="24">
        <v>34</v>
      </c>
      <c r="U18" s="24">
        <v>2</v>
      </c>
      <c r="V18" s="25">
        <v>0.94</v>
      </c>
      <c r="W18" s="24">
        <v>50</v>
      </c>
      <c r="X18" s="24">
        <v>47</v>
      </c>
      <c r="Y18" s="24">
        <v>3</v>
      </c>
      <c r="Z18" s="25">
        <v>0.94</v>
      </c>
      <c r="AA18" s="24">
        <v>70</v>
      </c>
      <c r="AB18" s="24">
        <v>62</v>
      </c>
      <c r="AC18" s="24">
        <v>8</v>
      </c>
      <c r="AD18" s="25">
        <v>0.89</v>
      </c>
      <c r="AE18" s="24">
        <v>64</v>
      </c>
      <c r="AF18" s="24">
        <v>59</v>
      </c>
      <c r="AG18" s="24">
        <v>5</v>
      </c>
      <c r="AH18" s="25">
        <v>0.92</v>
      </c>
      <c r="AI18" s="24">
        <v>47</v>
      </c>
      <c r="AJ18" s="24">
        <v>43</v>
      </c>
      <c r="AK18" s="24">
        <v>4</v>
      </c>
      <c r="AL18" s="25">
        <v>0.91</v>
      </c>
      <c r="AM18" s="24">
        <v>50</v>
      </c>
      <c r="AN18" s="24">
        <v>48</v>
      </c>
      <c r="AO18" s="24">
        <v>2</v>
      </c>
      <c r="AP18" s="25">
        <v>0.96</v>
      </c>
      <c r="AQ18" s="24">
        <v>70</v>
      </c>
      <c r="AR18" s="24">
        <v>66</v>
      </c>
      <c r="AS18" s="24">
        <v>4</v>
      </c>
      <c r="AT18" s="25">
        <v>0.94</v>
      </c>
      <c r="AU18">
        <v>54</v>
      </c>
      <c r="AV18">
        <v>47</v>
      </c>
      <c r="AW18">
        <v>7</v>
      </c>
      <c r="AX18" s="25">
        <v>0.87</v>
      </c>
      <c r="AY18">
        <v>36</v>
      </c>
      <c r="AZ18">
        <v>36</v>
      </c>
      <c r="BA18">
        <v>0</v>
      </c>
      <c r="BB18" s="25">
        <v>1</v>
      </c>
      <c r="BC18" s="24">
        <v>484</v>
      </c>
      <c r="BD18" s="24">
        <v>449</v>
      </c>
      <c r="BE18" s="24">
        <v>35</v>
      </c>
      <c r="BF18" s="25">
        <v>0.93</v>
      </c>
    </row>
    <row r="19" spans="1:58" x14ac:dyDescent="0.2">
      <c r="B19" s="15" t="s">
        <v>14</v>
      </c>
      <c r="C19" s="24"/>
      <c r="D19" s="24"/>
      <c r="E19" s="24"/>
      <c r="F19" s="24"/>
      <c r="G19" s="24"/>
      <c r="H19" s="24"/>
      <c r="I19" s="24"/>
      <c r="J19" s="24"/>
      <c r="K19" s="24"/>
      <c r="L19" s="24"/>
      <c r="M19" s="24"/>
      <c r="N19" s="24"/>
      <c r="O19" s="24">
        <v>7</v>
      </c>
      <c r="P19" s="24">
        <v>7</v>
      </c>
      <c r="Q19" s="24">
        <v>0</v>
      </c>
      <c r="R19" s="25">
        <v>1</v>
      </c>
      <c r="S19" s="24">
        <v>36</v>
      </c>
      <c r="T19" s="24">
        <v>36</v>
      </c>
      <c r="U19" s="24">
        <v>0</v>
      </c>
      <c r="V19" s="25">
        <v>1</v>
      </c>
      <c r="W19" s="24">
        <v>50</v>
      </c>
      <c r="X19" s="24">
        <v>48</v>
      </c>
      <c r="Y19" s="24">
        <v>2</v>
      </c>
      <c r="Z19" s="25">
        <v>0.96</v>
      </c>
      <c r="AA19" s="24">
        <v>71</v>
      </c>
      <c r="AB19" s="24">
        <v>70</v>
      </c>
      <c r="AC19" s="24">
        <v>1</v>
      </c>
      <c r="AD19" s="25">
        <v>0.99</v>
      </c>
      <c r="AE19" s="24">
        <v>62</v>
      </c>
      <c r="AF19" s="24">
        <v>61</v>
      </c>
      <c r="AG19" s="24">
        <v>1</v>
      </c>
      <c r="AH19" s="25">
        <v>0.98</v>
      </c>
      <c r="AI19" s="24">
        <v>46</v>
      </c>
      <c r="AJ19" s="24">
        <v>46</v>
      </c>
      <c r="AK19" s="24">
        <v>0</v>
      </c>
      <c r="AL19" s="25">
        <v>1</v>
      </c>
      <c r="AM19" s="24">
        <v>50</v>
      </c>
      <c r="AN19" s="24">
        <v>50</v>
      </c>
      <c r="AO19" s="24">
        <v>0</v>
      </c>
      <c r="AP19" s="25">
        <v>1</v>
      </c>
      <c r="AQ19" s="24">
        <v>69</v>
      </c>
      <c r="AR19" s="24">
        <v>66</v>
      </c>
      <c r="AS19" s="24">
        <v>3</v>
      </c>
      <c r="AT19" s="25">
        <v>0.96</v>
      </c>
      <c r="AU19">
        <v>53</v>
      </c>
      <c r="AV19">
        <v>51</v>
      </c>
      <c r="AW19">
        <v>2</v>
      </c>
      <c r="AX19" s="25">
        <v>0.96</v>
      </c>
      <c r="AY19">
        <v>35</v>
      </c>
      <c r="AZ19">
        <v>35</v>
      </c>
      <c r="BA19">
        <v>0</v>
      </c>
      <c r="BB19" s="25">
        <v>1</v>
      </c>
      <c r="BC19" s="24">
        <v>479</v>
      </c>
      <c r="BD19" s="24">
        <v>470</v>
      </c>
      <c r="BE19" s="24">
        <v>9</v>
      </c>
      <c r="BF19" s="25">
        <v>0.98</v>
      </c>
    </row>
    <row r="20" spans="1:58" x14ac:dyDescent="0.2">
      <c r="B20" s="15" t="s">
        <v>15</v>
      </c>
      <c r="C20" s="24"/>
      <c r="D20" s="24"/>
      <c r="E20" s="24"/>
      <c r="F20" s="24"/>
      <c r="G20" s="24"/>
      <c r="H20" s="24"/>
      <c r="I20" s="24"/>
      <c r="J20" s="24"/>
      <c r="K20" s="24"/>
      <c r="L20" s="24"/>
      <c r="M20" s="24"/>
      <c r="N20" s="24"/>
      <c r="O20" s="24">
        <v>7</v>
      </c>
      <c r="P20" s="24">
        <v>7</v>
      </c>
      <c r="Q20" s="24">
        <v>0</v>
      </c>
      <c r="R20" s="25">
        <v>1</v>
      </c>
      <c r="S20" s="24">
        <v>35</v>
      </c>
      <c r="T20" s="24">
        <v>35</v>
      </c>
      <c r="U20" s="24">
        <v>0</v>
      </c>
      <c r="V20" s="25">
        <v>1</v>
      </c>
      <c r="W20" s="24">
        <v>50</v>
      </c>
      <c r="X20" s="24">
        <v>48</v>
      </c>
      <c r="Y20" s="24">
        <v>2</v>
      </c>
      <c r="Z20" s="25">
        <v>0.96</v>
      </c>
      <c r="AA20" s="24">
        <v>71</v>
      </c>
      <c r="AB20" s="24">
        <v>71</v>
      </c>
      <c r="AC20" s="24">
        <v>0</v>
      </c>
      <c r="AD20" s="25">
        <v>1</v>
      </c>
      <c r="AE20" s="24">
        <v>62</v>
      </c>
      <c r="AF20" s="24">
        <v>61</v>
      </c>
      <c r="AG20" s="24">
        <v>1</v>
      </c>
      <c r="AH20" s="25">
        <v>0.98</v>
      </c>
      <c r="AI20" s="24">
        <v>46</v>
      </c>
      <c r="AJ20" s="24">
        <v>46</v>
      </c>
      <c r="AK20" s="24">
        <v>0</v>
      </c>
      <c r="AL20" s="25">
        <v>1</v>
      </c>
      <c r="AM20" s="24">
        <v>50</v>
      </c>
      <c r="AN20" s="24">
        <v>50</v>
      </c>
      <c r="AO20" s="24">
        <v>0</v>
      </c>
      <c r="AP20" s="25">
        <v>1</v>
      </c>
      <c r="AQ20" s="24">
        <v>69</v>
      </c>
      <c r="AR20" s="24">
        <v>68</v>
      </c>
      <c r="AS20" s="24">
        <v>1</v>
      </c>
      <c r="AT20" s="25">
        <v>0.99</v>
      </c>
      <c r="AU20">
        <v>53</v>
      </c>
      <c r="AV20">
        <v>53</v>
      </c>
      <c r="AW20">
        <v>0</v>
      </c>
      <c r="AX20" s="25">
        <v>1</v>
      </c>
      <c r="AY20">
        <v>36</v>
      </c>
      <c r="AZ20">
        <v>36</v>
      </c>
      <c r="BA20">
        <v>0</v>
      </c>
      <c r="BB20" s="25">
        <v>1</v>
      </c>
      <c r="BC20" s="24">
        <v>479</v>
      </c>
      <c r="BD20" s="24">
        <v>475</v>
      </c>
      <c r="BE20" s="24">
        <v>4</v>
      </c>
      <c r="BF20" s="25">
        <v>0.99</v>
      </c>
    </row>
    <row r="21" spans="1:58" ht="51" x14ac:dyDescent="0.2">
      <c r="B21" s="16" t="s">
        <v>16</v>
      </c>
      <c r="C21" s="24"/>
      <c r="D21" s="24"/>
      <c r="E21" s="24"/>
      <c r="F21" s="24"/>
      <c r="G21" s="24"/>
      <c r="H21" s="24"/>
      <c r="I21" s="24"/>
      <c r="J21" s="24"/>
      <c r="K21" s="24"/>
      <c r="L21" s="24"/>
      <c r="M21" s="24"/>
      <c r="N21" s="24"/>
      <c r="O21" s="24">
        <v>6</v>
      </c>
      <c r="P21" s="24">
        <v>6</v>
      </c>
      <c r="Q21" s="24">
        <v>0</v>
      </c>
      <c r="R21" s="25">
        <v>1</v>
      </c>
      <c r="S21" s="24">
        <v>33</v>
      </c>
      <c r="T21" s="24">
        <v>30</v>
      </c>
      <c r="U21" s="24">
        <v>3</v>
      </c>
      <c r="V21" s="25">
        <v>0.91</v>
      </c>
      <c r="W21" s="24">
        <v>54</v>
      </c>
      <c r="X21" s="24">
        <v>51</v>
      </c>
      <c r="Y21" s="24">
        <v>3</v>
      </c>
      <c r="Z21" s="25">
        <v>0.94</v>
      </c>
      <c r="AA21" s="24">
        <v>74</v>
      </c>
      <c r="AB21" s="24">
        <v>65</v>
      </c>
      <c r="AC21" s="24">
        <v>9</v>
      </c>
      <c r="AD21" s="25">
        <v>0.88</v>
      </c>
      <c r="AE21" s="24">
        <v>68</v>
      </c>
      <c r="AF21" s="24">
        <v>53</v>
      </c>
      <c r="AG21" s="24">
        <v>15</v>
      </c>
      <c r="AH21" s="25">
        <v>0.78</v>
      </c>
      <c r="AI21" s="24">
        <v>44</v>
      </c>
      <c r="AJ21" s="24">
        <v>37</v>
      </c>
      <c r="AK21" s="24">
        <v>7</v>
      </c>
      <c r="AL21" s="25">
        <v>0.84</v>
      </c>
      <c r="AM21" s="24">
        <v>56</v>
      </c>
      <c r="AN21" s="24">
        <v>50</v>
      </c>
      <c r="AO21" s="24">
        <v>6</v>
      </c>
      <c r="AP21" s="25">
        <v>0.89</v>
      </c>
      <c r="AQ21" s="24">
        <v>73</v>
      </c>
      <c r="AR21" s="24">
        <v>59</v>
      </c>
      <c r="AS21" s="24">
        <v>14</v>
      </c>
      <c r="AT21" s="25">
        <v>0.81</v>
      </c>
      <c r="AU21">
        <v>57</v>
      </c>
      <c r="AV21">
        <v>41</v>
      </c>
      <c r="AW21">
        <v>16</v>
      </c>
      <c r="AX21" s="25">
        <v>0.72</v>
      </c>
      <c r="AY21">
        <v>37</v>
      </c>
      <c r="AZ21">
        <v>30</v>
      </c>
      <c r="BA21">
        <v>7</v>
      </c>
      <c r="BB21" s="25">
        <v>0.81</v>
      </c>
      <c r="BC21" s="24">
        <v>502</v>
      </c>
      <c r="BD21" s="24">
        <v>422</v>
      </c>
      <c r="BE21" s="24">
        <v>80</v>
      </c>
      <c r="BF21" s="25">
        <v>0.84</v>
      </c>
    </row>
    <row r="22" spans="1:58" x14ac:dyDescent="0.2">
      <c r="B22" s="14" t="s">
        <v>17</v>
      </c>
      <c r="C22" s="24"/>
      <c r="D22" s="24"/>
      <c r="E22" s="24"/>
      <c r="F22" s="24"/>
      <c r="G22" s="24"/>
      <c r="H22" s="24"/>
      <c r="I22" s="24"/>
      <c r="J22" s="24"/>
      <c r="K22" s="24"/>
      <c r="L22" s="24"/>
      <c r="M22" s="24"/>
      <c r="N22" s="24"/>
      <c r="O22" s="24">
        <v>6</v>
      </c>
      <c r="P22" s="24">
        <v>6</v>
      </c>
      <c r="Q22" s="24">
        <v>0</v>
      </c>
      <c r="R22" s="25">
        <v>1</v>
      </c>
      <c r="S22" s="24">
        <v>32</v>
      </c>
      <c r="T22" s="24">
        <v>32</v>
      </c>
      <c r="U22" s="24">
        <v>0</v>
      </c>
      <c r="V22" s="25">
        <v>1</v>
      </c>
      <c r="W22" s="24">
        <v>52</v>
      </c>
      <c r="X22" s="24">
        <v>51</v>
      </c>
      <c r="Y22" s="24">
        <v>1</v>
      </c>
      <c r="Z22" s="25">
        <v>0.98</v>
      </c>
      <c r="AA22" s="24">
        <v>72</v>
      </c>
      <c r="AB22" s="24">
        <v>70</v>
      </c>
      <c r="AC22" s="24">
        <v>2</v>
      </c>
      <c r="AD22" s="25">
        <v>0.97</v>
      </c>
      <c r="AE22" s="24">
        <v>68</v>
      </c>
      <c r="AF22" s="24">
        <v>60</v>
      </c>
      <c r="AG22" s="24">
        <v>8</v>
      </c>
      <c r="AH22" s="25">
        <v>0.88</v>
      </c>
      <c r="AI22" s="24">
        <v>44</v>
      </c>
      <c r="AJ22" s="24">
        <v>43</v>
      </c>
      <c r="AK22" s="24">
        <v>1</v>
      </c>
      <c r="AL22" s="25">
        <v>0.98</v>
      </c>
      <c r="AM22" s="24">
        <v>56</v>
      </c>
      <c r="AN22" s="24">
        <v>56</v>
      </c>
      <c r="AO22" s="24">
        <v>0</v>
      </c>
      <c r="AP22" s="25">
        <v>1</v>
      </c>
      <c r="AQ22" s="24">
        <v>73</v>
      </c>
      <c r="AR22" s="24">
        <v>66</v>
      </c>
      <c r="AS22" s="24">
        <v>7</v>
      </c>
      <c r="AT22" s="25">
        <v>0.9</v>
      </c>
      <c r="AU22">
        <v>57</v>
      </c>
      <c r="AV22">
        <v>53</v>
      </c>
      <c r="AW22">
        <v>4</v>
      </c>
      <c r="AX22" s="25">
        <v>0.93</v>
      </c>
      <c r="AY22">
        <v>36</v>
      </c>
      <c r="AZ22">
        <v>33</v>
      </c>
      <c r="BA22">
        <v>3</v>
      </c>
      <c r="BB22" s="25">
        <v>0.92</v>
      </c>
      <c r="BC22" s="24">
        <v>496</v>
      </c>
      <c r="BD22" s="24">
        <v>470</v>
      </c>
      <c r="BE22" s="24">
        <v>26</v>
      </c>
      <c r="BF22" s="25">
        <v>0.95</v>
      </c>
    </row>
    <row r="23" spans="1:58" x14ac:dyDescent="0.2">
      <c r="B23" s="15" t="s">
        <v>18</v>
      </c>
      <c r="C23" s="24"/>
      <c r="D23" s="24"/>
      <c r="E23" s="24"/>
      <c r="F23" s="24"/>
      <c r="G23" s="24"/>
      <c r="H23" s="24"/>
      <c r="I23" s="24"/>
      <c r="J23" s="24"/>
      <c r="K23" s="24"/>
      <c r="L23" s="24"/>
      <c r="M23" s="24"/>
      <c r="N23" s="24"/>
      <c r="O23" s="24">
        <v>6</v>
      </c>
      <c r="P23" s="24">
        <v>6</v>
      </c>
      <c r="Q23" s="24">
        <v>0</v>
      </c>
      <c r="R23" s="25">
        <v>1</v>
      </c>
      <c r="S23" s="24">
        <v>33</v>
      </c>
      <c r="T23" s="24">
        <v>32</v>
      </c>
      <c r="U23" s="24">
        <v>1</v>
      </c>
      <c r="V23" s="25">
        <v>0.97</v>
      </c>
      <c r="W23" s="24">
        <v>54</v>
      </c>
      <c r="X23" s="24">
        <v>53</v>
      </c>
      <c r="Y23" s="24">
        <v>1</v>
      </c>
      <c r="Z23" s="25">
        <v>0.98</v>
      </c>
      <c r="AA23" s="24">
        <v>74</v>
      </c>
      <c r="AB23" s="24">
        <v>67</v>
      </c>
      <c r="AC23" s="24">
        <v>7</v>
      </c>
      <c r="AD23" s="25">
        <v>0.91</v>
      </c>
      <c r="AE23" s="24">
        <v>68</v>
      </c>
      <c r="AF23" s="24">
        <v>64</v>
      </c>
      <c r="AG23" s="24">
        <v>4</v>
      </c>
      <c r="AH23" s="25">
        <v>0.94</v>
      </c>
      <c r="AI23" s="24">
        <v>43</v>
      </c>
      <c r="AJ23" s="24">
        <v>40</v>
      </c>
      <c r="AK23" s="24">
        <v>3</v>
      </c>
      <c r="AL23" s="25">
        <v>0.93</v>
      </c>
      <c r="AM23" s="24">
        <v>56</v>
      </c>
      <c r="AN23" s="24">
        <v>53</v>
      </c>
      <c r="AO23" s="24">
        <v>3</v>
      </c>
      <c r="AP23" s="25">
        <v>0.95</v>
      </c>
      <c r="AQ23" s="24">
        <v>73</v>
      </c>
      <c r="AR23" s="24">
        <v>63</v>
      </c>
      <c r="AS23" s="24">
        <v>10</v>
      </c>
      <c r="AT23" s="25">
        <v>0.86</v>
      </c>
      <c r="AU23">
        <v>57</v>
      </c>
      <c r="AV23">
        <v>50</v>
      </c>
      <c r="AW23">
        <v>7</v>
      </c>
      <c r="AX23" s="25">
        <v>0.88</v>
      </c>
      <c r="AY23">
        <v>37</v>
      </c>
      <c r="AZ23">
        <v>33</v>
      </c>
      <c r="BA23">
        <v>4</v>
      </c>
      <c r="BB23" s="25">
        <v>0.89</v>
      </c>
      <c r="BC23" s="24">
        <v>501</v>
      </c>
      <c r="BD23" s="24">
        <v>461</v>
      </c>
      <c r="BE23" s="24">
        <v>40</v>
      </c>
      <c r="BF23" s="25">
        <v>0.92</v>
      </c>
    </row>
    <row r="24" spans="1:58" x14ac:dyDescent="0.2">
      <c r="B24" s="15" t="s">
        <v>19</v>
      </c>
      <c r="C24" s="24"/>
      <c r="D24" s="24"/>
      <c r="E24" s="24"/>
      <c r="F24" s="24"/>
      <c r="G24" s="24"/>
      <c r="H24" s="24"/>
      <c r="I24" s="24"/>
      <c r="J24" s="24"/>
      <c r="K24" s="24"/>
      <c r="L24" s="24"/>
      <c r="M24" s="24"/>
      <c r="N24" s="24"/>
      <c r="O24" s="24">
        <v>6</v>
      </c>
      <c r="P24" s="24">
        <v>6</v>
      </c>
      <c r="Q24" s="24">
        <v>0</v>
      </c>
      <c r="R24" s="25">
        <v>1</v>
      </c>
      <c r="S24" s="24">
        <v>33</v>
      </c>
      <c r="T24" s="24">
        <v>33</v>
      </c>
      <c r="U24" s="24">
        <v>0</v>
      </c>
      <c r="V24" s="25">
        <v>1</v>
      </c>
      <c r="W24" s="24">
        <v>54</v>
      </c>
      <c r="X24" s="24">
        <v>54</v>
      </c>
      <c r="Y24" s="24">
        <v>0</v>
      </c>
      <c r="Z24" s="25">
        <v>1</v>
      </c>
      <c r="AA24" s="24">
        <v>74</v>
      </c>
      <c r="AB24" s="24">
        <v>70</v>
      </c>
      <c r="AC24" s="24">
        <v>4</v>
      </c>
      <c r="AD24" s="25">
        <v>0.95</v>
      </c>
      <c r="AE24" s="24">
        <v>68</v>
      </c>
      <c r="AF24" s="24">
        <v>64</v>
      </c>
      <c r="AG24" s="24">
        <v>4</v>
      </c>
      <c r="AH24" s="25">
        <v>0.94</v>
      </c>
      <c r="AI24" s="24">
        <v>43</v>
      </c>
      <c r="AJ24" s="24">
        <v>41</v>
      </c>
      <c r="AK24" s="24">
        <v>2</v>
      </c>
      <c r="AL24" s="25">
        <v>0.95</v>
      </c>
      <c r="AM24" s="24">
        <v>56</v>
      </c>
      <c r="AN24" s="24">
        <v>55</v>
      </c>
      <c r="AO24" s="24">
        <v>1</v>
      </c>
      <c r="AP24" s="25">
        <v>0.98</v>
      </c>
      <c r="AQ24" s="24">
        <v>73</v>
      </c>
      <c r="AR24" s="24">
        <v>72</v>
      </c>
      <c r="AS24" s="24">
        <v>1</v>
      </c>
      <c r="AT24" s="25">
        <v>0.99</v>
      </c>
      <c r="AU24">
        <v>56</v>
      </c>
      <c r="AV24">
        <v>52</v>
      </c>
      <c r="AW24">
        <v>4</v>
      </c>
      <c r="AX24" s="25">
        <v>0.93</v>
      </c>
      <c r="AY24">
        <v>37</v>
      </c>
      <c r="AZ24">
        <v>35</v>
      </c>
      <c r="BA24">
        <v>2</v>
      </c>
      <c r="BB24" s="25">
        <v>0.95</v>
      </c>
      <c r="BC24" s="24">
        <v>500</v>
      </c>
      <c r="BD24" s="24">
        <v>482</v>
      </c>
      <c r="BE24" s="24">
        <v>18</v>
      </c>
      <c r="BF24" s="25">
        <v>0.96</v>
      </c>
    </row>
    <row r="25" spans="1:58" x14ac:dyDescent="0.2">
      <c r="B25" s="15" t="s">
        <v>20</v>
      </c>
      <c r="C25" s="24"/>
      <c r="D25" s="24"/>
      <c r="E25" s="24"/>
      <c r="F25" s="24"/>
      <c r="G25" s="24"/>
      <c r="H25" s="24"/>
      <c r="I25" s="24"/>
      <c r="J25" s="24"/>
      <c r="K25" s="24"/>
      <c r="L25" s="24"/>
      <c r="M25" s="24"/>
      <c r="N25" s="24"/>
      <c r="O25" s="24">
        <v>6</v>
      </c>
      <c r="P25" s="24">
        <v>6</v>
      </c>
      <c r="Q25" s="24">
        <v>0</v>
      </c>
      <c r="R25" s="25">
        <v>1</v>
      </c>
      <c r="S25" s="24">
        <v>33</v>
      </c>
      <c r="T25" s="24">
        <v>31</v>
      </c>
      <c r="U25" s="24">
        <v>2</v>
      </c>
      <c r="V25" s="25">
        <v>0.94</v>
      </c>
      <c r="W25" s="24">
        <v>54</v>
      </c>
      <c r="X25" s="24">
        <v>52</v>
      </c>
      <c r="Y25" s="24">
        <v>2</v>
      </c>
      <c r="Z25" s="25">
        <v>0.96</v>
      </c>
      <c r="AA25" s="24">
        <v>74</v>
      </c>
      <c r="AB25" s="24">
        <v>70</v>
      </c>
      <c r="AC25" s="24">
        <v>4</v>
      </c>
      <c r="AD25" s="25">
        <v>0.95</v>
      </c>
      <c r="AE25" s="24">
        <v>67</v>
      </c>
      <c r="AF25" s="24">
        <v>59</v>
      </c>
      <c r="AG25" s="24">
        <v>8</v>
      </c>
      <c r="AH25" s="25">
        <v>0.88</v>
      </c>
      <c r="AI25" s="24">
        <v>44</v>
      </c>
      <c r="AJ25" s="24">
        <v>42</v>
      </c>
      <c r="AK25" s="24">
        <v>2</v>
      </c>
      <c r="AL25" s="25">
        <v>0.95</v>
      </c>
      <c r="AM25" s="24">
        <v>56</v>
      </c>
      <c r="AN25" s="24">
        <v>53</v>
      </c>
      <c r="AO25" s="24">
        <v>3</v>
      </c>
      <c r="AP25" s="25">
        <v>0.95</v>
      </c>
      <c r="AQ25" s="24">
        <v>73</v>
      </c>
      <c r="AR25" s="24">
        <v>68</v>
      </c>
      <c r="AS25" s="24">
        <v>5</v>
      </c>
      <c r="AT25" s="25">
        <v>0.93</v>
      </c>
      <c r="AU25">
        <v>57</v>
      </c>
      <c r="AV25">
        <v>53</v>
      </c>
      <c r="AW25">
        <v>4</v>
      </c>
      <c r="AX25" s="25">
        <v>0.93</v>
      </c>
      <c r="AY25">
        <v>37</v>
      </c>
      <c r="AZ25">
        <v>36</v>
      </c>
      <c r="BA25">
        <v>1</v>
      </c>
      <c r="BB25" s="25">
        <v>0.97</v>
      </c>
      <c r="BC25" s="24">
        <v>501</v>
      </c>
      <c r="BD25" s="24">
        <v>470</v>
      </c>
      <c r="BE25" s="24">
        <v>31</v>
      </c>
      <c r="BF25" s="25">
        <v>0.94</v>
      </c>
    </row>
    <row r="27" spans="1:58" x14ac:dyDescent="0.2">
      <c r="A27" s="3"/>
    </row>
  </sheetData>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P14"/>
  <sheetViews>
    <sheetView workbookViewId="0"/>
  </sheetViews>
  <sheetFormatPr defaultRowHeight="12.75" x14ac:dyDescent="0.2"/>
  <cols>
    <col min="1" max="1" width="19.28515625" customWidth="1"/>
    <col min="2" max="2" width="68.140625" customWidth="1"/>
    <col min="3" max="42" width="14.28515625" bestFit="1" customWidth="1"/>
  </cols>
  <sheetData>
    <row r="1" spans="1:42" x14ac:dyDescent="0.2">
      <c r="A1" s="1" t="s">
        <v>63</v>
      </c>
      <c r="B1" t="s">
        <v>64</v>
      </c>
    </row>
    <row r="2" spans="1:42" x14ac:dyDescent="0.2">
      <c r="A2" s="9" t="s">
        <v>34</v>
      </c>
      <c r="B2" t="s">
        <v>70</v>
      </c>
    </row>
    <row r="3" spans="1:42" ht="75" customHeight="1" x14ac:dyDescent="0.2">
      <c r="A3" s="9" t="s">
        <v>35</v>
      </c>
      <c r="B3" s="4" t="s">
        <v>102</v>
      </c>
    </row>
    <row r="4" spans="1:42" x14ac:dyDescent="0.2">
      <c r="A4" s="9" t="s">
        <v>36</v>
      </c>
      <c r="B4" s="1"/>
      <c r="C4" s="1" t="s">
        <v>108</v>
      </c>
      <c r="D4" s="1" t="s">
        <v>108</v>
      </c>
      <c r="E4" s="1" t="s">
        <v>108</v>
      </c>
      <c r="F4" s="1" t="s">
        <v>108</v>
      </c>
      <c r="G4" s="1" t="s">
        <v>108</v>
      </c>
      <c r="H4" s="1" t="s">
        <v>108</v>
      </c>
      <c r="I4" s="1" t="s">
        <v>108</v>
      </c>
      <c r="J4" s="1" t="s">
        <v>108</v>
      </c>
      <c r="K4" s="1" t="s">
        <v>108</v>
      </c>
      <c r="L4" s="1" t="s">
        <v>108</v>
      </c>
      <c r="M4" s="1" t="s">
        <v>108</v>
      </c>
      <c r="N4" s="1" t="s">
        <v>108</v>
      </c>
      <c r="O4" s="1" t="s">
        <v>108</v>
      </c>
      <c r="P4" s="1" t="s">
        <v>108</v>
      </c>
      <c r="Q4" s="1" t="s">
        <v>108</v>
      </c>
      <c r="R4" s="1" t="s">
        <v>108</v>
      </c>
      <c r="S4" s="1" t="s">
        <v>109</v>
      </c>
      <c r="T4" s="1" t="s">
        <v>109</v>
      </c>
      <c r="U4" s="1" t="s">
        <v>109</v>
      </c>
      <c r="V4" s="1" t="s">
        <v>109</v>
      </c>
      <c r="W4" s="1" t="s">
        <v>109</v>
      </c>
      <c r="X4" s="1" t="s">
        <v>109</v>
      </c>
      <c r="Y4" s="1" t="s">
        <v>109</v>
      </c>
      <c r="Z4" s="1" t="s">
        <v>109</v>
      </c>
      <c r="AA4" s="1" t="s">
        <v>109</v>
      </c>
      <c r="AB4" s="1" t="s">
        <v>109</v>
      </c>
      <c r="AC4" s="1" t="s">
        <v>109</v>
      </c>
      <c r="AD4" s="1" t="s">
        <v>109</v>
      </c>
      <c r="AE4" s="1" t="s">
        <v>109</v>
      </c>
      <c r="AF4" s="1" t="s">
        <v>109</v>
      </c>
      <c r="AG4" s="1" t="s">
        <v>109</v>
      </c>
      <c r="AH4" s="1" t="s">
        <v>109</v>
      </c>
      <c r="AI4" s="1" t="s">
        <v>119</v>
      </c>
      <c r="AJ4" s="1" t="s">
        <v>119</v>
      </c>
      <c r="AK4" s="1" t="s">
        <v>119</v>
      </c>
      <c r="AL4" s="1" t="s">
        <v>119</v>
      </c>
      <c r="AM4" s="1" t="s">
        <v>110</v>
      </c>
      <c r="AN4" s="1" t="s">
        <v>110</v>
      </c>
      <c r="AO4" s="1" t="s">
        <v>110</v>
      </c>
      <c r="AP4" s="1" t="s">
        <v>110</v>
      </c>
    </row>
    <row r="5" spans="1:42" x14ac:dyDescent="0.2">
      <c r="B5" s="1"/>
      <c r="C5" s="1" t="s">
        <v>111</v>
      </c>
      <c r="D5" s="1" t="s">
        <v>111</v>
      </c>
      <c r="E5" s="1" t="s">
        <v>111</v>
      </c>
      <c r="F5" s="1" t="s">
        <v>111</v>
      </c>
      <c r="G5" s="1" t="s">
        <v>112</v>
      </c>
      <c r="H5" s="1" t="s">
        <v>112</v>
      </c>
      <c r="I5" s="1" t="s">
        <v>112</v>
      </c>
      <c r="J5" s="1" t="s">
        <v>112</v>
      </c>
      <c r="K5" s="1" t="s">
        <v>113</v>
      </c>
      <c r="L5" s="1" t="s">
        <v>113</v>
      </c>
      <c r="M5" s="1" t="s">
        <v>113</v>
      </c>
      <c r="N5" s="1" t="s">
        <v>113</v>
      </c>
      <c r="O5" s="1" t="s">
        <v>114</v>
      </c>
      <c r="P5" s="1" t="s">
        <v>114</v>
      </c>
      <c r="Q5" s="1" t="s">
        <v>114</v>
      </c>
      <c r="R5" s="1" t="s">
        <v>114</v>
      </c>
      <c r="S5" s="1" t="s">
        <v>111</v>
      </c>
      <c r="T5" s="1" t="s">
        <v>111</v>
      </c>
      <c r="U5" s="1" t="s">
        <v>111</v>
      </c>
      <c r="V5" s="1" t="s">
        <v>111</v>
      </c>
      <c r="W5" s="1" t="s">
        <v>112</v>
      </c>
      <c r="X5" s="1" t="s">
        <v>112</v>
      </c>
      <c r="Y5" s="1" t="s">
        <v>112</v>
      </c>
      <c r="Z5" s="1" t="s">
        <v>112</v>
      </c>
      <c r="AA5" s="1" t="s">
        <v>113</v>
      </c>
      <c r="AB5" s="1" t="s">
        <v>113</v>
      </c>
      <c r="AC5" s="1" t="s">
        <v>113</v>
      </c>
      <c r="AD5" s="1" t="s">
        <v>113</v>
      </c>
      <c r="AE5" s="1" t="s">
        <v>114</v>
      </c>
      <c r="AF5" s="1" t="s">
        <v>114</v>
      </c>
      <c r="AG5" s="1" t="s">
        <v>114</v>
      </c>
      <c r="AH5" s="1" t="s">
        <v>114</v>
      </c>
      <c r="AI5" s="1" t="s">
        <v>111</v>
      </c>
      <c r="AJ5" s="1" t="s">
        <v>111</v>
      </c>
      <c r="AK5" s="1" t="s">
        <v>111</v>
      </c>
      <c r="AL5" s="1" t="s">
        <v>111</v>
      </c>
      <c r="AM5" s="1" t="s">
        <v>45</v>
      </c>
      <c r="AN5" s="1" t="s">
        <v>45</v>
      </c>
      <c r="AO5" s="1" t="s">
        <v>45</v>
      </c>
      <c r="AP5" s="1" t="s">
        <v>45</v>
      </c>
    </row>
    <row r="6" spans="1:42" x14ac:dyDescent="0.2">
      <c r="B6" s="2"/>
      <c r="C6" s="1" t="s">
        <v>45</v>
      </c>
      <c r="D6" s="1" t="s">
        <v>66</v>
      </c>
      <c r="E6" s="1" t="s">
        <v>67</v>
      </c>
      <c r="F6" s="1" t="s">
        <v>68</v>
      </c>
      <c r="G6" s="1" t="s">
        <v>45</v>
      </c>
      <c r="H6" s="1" t="s">
        <v>66</v>
      </c>
      <c r="I6" s="1" t="s">
        <v>67</v>
      </c>
      <c r="J6" s="1" t="s">
        <v>68</v>
      </c>
      <c r="K6" s="1" t="s">
        <v>45</v>
      </c>
      <c r="L6" s="1" t="s">
        <v>66</v>
      </c>
      <c r="M6" s="1" t="s">
        <v>67</v>
      </c>
      <c r="N6" s="1" t="s">
        <v>68</v>
      </c>
      <c r="O6" s="1" t="s">
        <v>45</v>
      </c>
      <c r="P6" s="1" t="s">
        <v>66</v>
      </c>
      <c r="Q6" s="1" t="s">
        <v>67</v>
      </c>
      <c r="R6" s="1" t="s">
        <v>68</v>
      </c>
      <c r="S6" s="1" t="s">
        <v>45</v>
      </c>
      <c r="T6" s="1" t="s">
        <v>66</v>
      </c>
      <c r="U6" s="1" t="s">
        <v>67</v>
      </c>
      <c r="V6" s="1" t="s">
        <v>68</v>
      </c>
      <c r="W6" s="1" t="s">
        <v>45</v>
      </c>
      <c r="X6" s="1" t="s">
        <v>66</v>
      </c>
      <c r="Y6" s="1" t="s">
        <v>67</v>
      </c>
      <c r="Z6" s="1" t="s">
        <v>68</v>
      </c>
      <c r="AA6" s="1" t="s">
        <v>45</v>
      </c>
      <c r="AB6" s="1" t="s">
        <v>66</v>
      </c>
      <c r="AC6" s="1" t="s">
        <v>67</v>
      </c>
      <c r="AD6" s="1" t="s">
        <v>68</v>
      </c>
      <c r="AE6" s="1" t="s">
        <v>45</v>
      </c>
      <c r="AF6" s="1" t="s">
        <v>66</v>
      </c>
      <c r="AG6" s="1" t="s">
        <v>67</v>
      </c>
      <c r="AH6" s="1" t="s">
        <v>68</v>
      </c>
      <c r="AI6" s="1" t="s">
        <v>45</v>
      </c>
      <c r="AJ6" s="1" t="s">
        <v>66</v>
      </c>
      <c r="AK6" s="1" t="s">
        <v>67</v>
      </c>
      <c r="AL6" s="1" t="s">
        <v>68</v>
      </c>
      <c r="AM6" s="1" t="s">
        <v>45</v>
      </c>
      <c r="AN6" s="1" t="s">
        <v>66</v>
      </c>
      <c r="AO6" s="1" t="s">
        <v>67</v>
      </c>
      <c r="AP6" s="1" t="s">
        <v>68</v>
      </c>
    </row>
    <row r="7" spans="1:42" ht="38.25" x14ac:dyDescent="0.2">
      <c r="B7" s="27" t="s">
        <v>21</v>
      </c>
      <c r="C7" s="24">
        <v>1</v>
      </c>
      <c r="D7" s="24">
        <v>1</v>
      </c>
      <c r="E7" s="24">
        <v>0</v>
      </c>
      <c r="F7" s="25">
        <v>1</v>
      </c>
      <c r="G7" s="24">
        <v>45</v>
      </c>
      <c r="H7" s="24">
        <v>45</v>
      </c>
      <c r="I7" s="24">
        <v>0</v>
      </c>
      <c r="J7" s="25">
        <v>1</v>
      </c>
      <c r="K7" s="24">
        <v>67</v>
      </c>
      <c r="L7" s="24">
        <v>64</v>
      </c>
      <c r="M7" s="24">
        <v>3</v>
      </c>
      <c r="N7" s="25">
        <v>0.96</v>
      </c>
      <c r="O7" s="24">
        <v>63</v>
      </c>
      <c r="P7" s="24">
        <v>58</v>
      </c>
      <c r="Q7" s="24">
        <v>5</v>
      </c>
      <c r="R7" s="25">
        <v>0.92</v>
      </c>
      <c r="S7" s="24">
        <v>46</v>
      </c>
      <c r="T7" s="24">
        <v>44</v>
      </c>
      <c r="U7" s="24">
        <v>2</v>
      </c>
      <c r="V7" s="25">
        <v>0.96</v>
      </c>
      <c r="W7" s="24">
        <v>53</v>
      </c>
      <c r="X7" s="24">
        <v>53</v>
      </c>
      <c r="Y7" s="24">
        <v>0</v>
      </c>
      <c r="Z7" s="25">
        <v>1</v>
      </c>
      <c r="AA7" s="24">
        <v>75</v>
      </c>
      <c r="AB7" s="24">
        <v>71</v>
      </c>
      <c r="AC7" s="24">
        <v>4</v>
      </c>
      <c r="AD7" s="25">
        <v>0.95</v>
      </c>
      <c r="AE7">
        <v>56</v>
      </c>
      <c r="AF7">
        <v>50</v>
      </c>
      <c r="AG7">
        <v>6</v>
      </c>
      <c r="AH7" s="25">
        <v>0.89</v>
      </c>
      <c r="AI7">
        <v>39</v>
      </c>
      <c r="AJ7">
        <v>37</v>
      </c>
      <c r="AK7">
        <v>2</v>
      </c>
      <c r="AL7" s="25">
        <v>0.95</v>
      </c>
      <c r="AM7" s="24">
        <v>445</v>
      </c>
      <c r="AN7" s="24">
        <v>423</v>
      </c>
      <c r="AO7" s="24">
        <v>22</v>
      </c>
      <c r="AP7" s="25">
        <v>0.95</v>
      </c>
    </row>
    <row r="9" spans="1:42" x14ac:dyDescent="0.2">
      <c r="F9" s="18"/>
      <c r="J9" s="18"/>
      <c r="N9" s="18"/>
      <c r="R9" s="18"/>
      <c r="V9" s="18"/>
      <c r="Z9" s="18"/>
      <c r="AD9" s="18"/>
      <c r="AH9" s="18"/>
      <c r="AL9" s="18"/>
    </row>
    <row r="10" spans="1:42" x14ac:dyDescent="0.2">
      <c r="F10" s="18"/>
      <c r="J10" s="18"/>
      <c r="N10" s="18"/>
      <c r="R10" s="18"/>
      <c r="V10" s="18"/>
      <c r="Z10" s="18"/>
      <c r="AD10" s="18"/>
      <c r="AH10" s="18"/>
      <c r="AL10" s="18"/>
    </row>
    <row r="11" spans="1:42" x14ac:dyDescent="0.2">
      <c r="F11" s="18"/>
      <c r="J11" s="18"/>
      <c r="N11" s="18"/>
      <c r="R11" s="18"/>
      <c r="V11" s="18"/>
      <c r="Z11" s="18"/>
      <c r="AD11" s="18"/>
      <c r="AH11" s="18"/>
      <c r="AL11" s="18"/>
    </row>
    <row r="12" spans="1:42" x14ac:dyDescent="0.2">
      <c r="F12" s="18"/>
      <c r="J12" s="18"/>
      <c r="N12" s="18"/>
      <c r="R12" s="18"/>
      <c r="V12" s="18"/>
      <c r="Z12" s="18"/>
      <c r="AD12" s="18"/>
      <c r="AH12" s="18"/>
      <c r="AL12" s="18"/>
    </row>
    <row r="13" spans="1:42" x14ac:dyDescent="0.2">
      <c r="F13" s="18"/>
      <c r="J13" s="18"/>
      <c r="N13" s="18"/>
      <c r="R13" s="18"/>
      <c r="V13" s="18"/>
      <c r="Z13" s="18"/>
      <c r="AD13" s="18"/>
      <c r="AH13" s="18"/>
      <c r="AL13" s="18"/>
    </row>
    <row r="14" spans="1:42" x14ac:dyDescent="0.2">
      <c r="F14" s="18"/>
      <c r="J14" s="18"/>
      <c r="N14" s="18"/>
      <c r="R14" s="18"/>
      <c r="V14" s="18"/>
      <c r="Z14" s="18"/>
      <c r="AD14" s="18"/>
      <c r="AH14" s="18"/>
      <c r="AL14" s="18"/>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15"/>
  <sheetViews>
    <sheetView workbookViewId="0"/>
  </sheetViews>
  <sheetFormatPr defaultRowHeight="12.75" x14ac:dyDescent="0.2"/>
  <cols>
    <col min="1" max="1" width="19.28515625" customWidth="1"/>
    <col min="2" max="2" width="68.140625" customWidth="1"/>
    <col min="3" max="4" width="16.85546875" bestFit="1" customWidth="1"/>
    <col min="5" max="17" width="11.5703125" customWidth="1"/>
    <col min="18" max="18" width="13.140625" customWidth="1"/>
    <col min="19" max="19" width="13.5703125" bestFit="1" customWidth="1"/>
  </cols>
  <sheetData>
    <row r="1" spans="1:19" x14ac:dyDescent="0.2">
      <c r="A1" s="1" t="s">
        <v>63</v>
      </c>
      <c r="B1" t="s">
        <v>64</v>
      </c>
    </row>
    <row r="2" spans="1:19" ht="25.5" x14ac:dyDescent="0.2">
      <c r="A2" s="9" t="s">
        <v>34</v>
      </c>
      <c r="B2" s="4" t="s">
        <v>73</v>
      </c>
    </row>
    <row r="3" spans="1:19" ht="75" customHeight="1" x14ac:dyDescent="0.2">
      <c r="A3" s="9" t="s">
        <v>35</v>
      </c>
      <c r="B3" s="4" t="s">
        <v>104</v>
      </c>
      <c r="C3" s="4"/>
    </row>
    <row r="4" spans="1:19" ht="63.75" customHeight="1" x14ac:dyDescent="0.2">
      <c r="A4" s="9" t="s">
        <v>46</v>
      </c>
      <c r="B4" s="4" t="s">
        <v>116</v>
      </c>
      <c r="C4" s="4"/>
    </row>
    <row r="5" spans="1:19" x14ac:dyDescent="0.2">
      <c r="A5" s="9" t="s">
        <v>36</v>
      </c>
      <c r="B5" s="1" t="s">
        <v>57</v>
      </c>
      <c r="C5" s="1" t="s">
        <v>77</v>
      </c>
      <c r="D5" s="1" t="s">
        <v>56</v>
      </c>
      <c r="E5" s="12" t="s">
        <v>47</v>
      </c>
      <c r="F5" s="12" t="s">
        <v>48</v>
      </c>
      <c r="G5" s="12" t="s">
        <v>49</v>
      </c>
      <c r="H5" s="12" t="s">
        <v>50</v>
      </c>
      <c r="I5" s="12" t="s">
        <v>51</v>
      </c>
      <c r="J5" s="12" t="s">
        <v>52</v>
      </c>
      <c r="K5" s="12" t="s">
        <v>53</v>
      </c>
      <c r="L5" s="12" t="s">
        <v>54</v>
      </c>
      <c r="M5" s="12" t="s">
        <v>55</v>
      </c>
      <c r="N5" s="12" t="s">
        <v>76</v>
      </c>
      <c r="O5" s="12" t="s">
        <v>75</v>
      </c>
      <c r="P5" s="12" t="s">
        <v>106</v>
      </c>
      <c r="Q5" s="12" t="s">
        <v>120</v>
      </c>
      <c r="R5" s="12" t="s">
        <v>45</v>
      </c>
      <c r="S5" s="12" t="s">
        <v>100</v>
      </c>
    </row>
    <row r="6" spans="1:19" x14ac:dyDescent="0.2">
      <c r="B6" t="s">
        <v>58</v>
      </c>
      <c r="C6" t="s">
        <v>78</v>
      </c>
      <c r="D6" t="s">
        <v>59</v>
      </c>
      <c r="E6">
        <v>1</v>
      </c>
      <c r="F6">
        <v>21</v>
      </c>
      <c r="G6">
        <v>38</v>
      </c>
      <c r="H6">
        <v>31</v>
      </c>
      <c r="I6">
        <v>36</v>
      </c>
      <c r="J6">
        <v>59</v>
      </c>
      <c r="K6">
        <v>67</v>
      </c>
      <c r="L6">
        <v>96</v>
      </c>
      <c r="M6">
        <v>45</v>
      </c>
      <c r="N6">
        <v>89</v>
      </c>
      <c r="O6">
        <v>82</v>
      </c>
      <c r="P6">
        <v>117</v>
      </c>
      <c r="Q6">
        <v>62</v>
      </c>
      <c r="R6">
        <f>SUM(E6:Q6)</f>
        <v>744</v>
      </c>
      <c r="S6" s="17">
        <f>R6/SUM($R$6:$R$11)</f>
        <v>4.9438500897069575E-2</v>
      </c>
    </row>
    <row r="7" spans="1:19" x14ac:dyDescent="0.2">
      <c r="B7" t="s">
        <v>58</v>
      </c>
      <c r="C7" t="s">
        <v>78</v>
      </c>
      <c r="D7" t="s">
        <v>61</v>
      </c>
      <c r="E7">
        <v>2</v>
      </c>
      <c r="F7">
        <v>5</v>
      </c>
      <c r="G7">
        <v>12</v>
      </c>
      <c r="H7">
        <v>15</v>
      </c>
      <c r="I7">
        <v>24</v>
      </c>
      <c r="J7">
        <v>37</v>
      </c>
      <c r="K7">
        <v>51</v>
      </c>
      <c r="L7">
        <v>73</v>
      </c>
      <c r="M7">
        <v>55</v>
      </c>
      <c r="N7">
        <v>70</v>
      </c>
      <c r="O7">
        <v>114</v>
      </c>
      <c r="P7">
        <v>109</v>
      </c>
      <c r="Q7">
        <v>63</v>
      </c>
      <c r="R7">
        <f t="shared" ref="R7:R11" si="0">SUM(E7:Q7)</f>
        <v>630</v>
      </c>
      <c r="S7" s="17">
        <f t="shared" ref="S7:S11" si="1">R7/SUM($R$6:$R$11)</f>
        <v>4.1863246727357299E-2</v>
      </c>
    </row>
    <row r="8" spans="1:19" x14ac:dyDescent="0.2">
      <c r="B8" t="s">
        <v>58</v>
      </c>
      <c r="C8" t="s">
        <v>78</v>
      </c>
      <c r="D8" t="s">
        <v>60</v>
      </c>
      <c r="G8">
        <v>1</v>
      </c>
      <c r="H8">
        <v>1</v>
      </c>
      <c r="I8">
        <v>3</v>
      </c>
      <c r="J8">
        <v>1</v>
      </c>
      <c r="K8">
        <v>5</v>
      </c>
      <c r="L8">
        <v>4</v>
      </c>
      <c r="M8">
        <v>10</v>
      </c>
      <c r="N8">
        <v>12</v>
      </c>
      <c r="O8">
        <v>13</v>
      </c>
      <c r="P8">
        <v>3</v>
      </c>
      <c r="Q8">
        <v>1</v>
      </c>
      <c r="R8">
        <f t="shared" si="0"/>
        <v>54</v>
      </c>
      <c r="S8" s="17">
        <f t="shared" si="1"/>
        <v>3.5882782909163399E-3</v>
      </c>
    </row>
    <row r="9" spans="1:19" x14ac:dyDescent="0.2">
      <c r="B9" t="s">
        <v>58</v>
      </c>
      <c r="C9" t="s">
        <v>79</v>
      </c>
      <c r="D9" t="s">
        <v>59</v>
      </c>
      <c r="E9">
        <v>60</v>
      </c>
      <c r="F9">
        <v>135</v>
      </c>
      <c r="G9">
        <v>160</v>
      </c>
      <c r="H9">
        <v>174</v>
      </c>
      <c r="I9">
        <v>706</v>
      </c>
      <c r="J9">
        <v>1249</v>
      </c>
      <c r="K9">
        <v>1149</v>
      </c>
      <c r="L9">
        <v>799</v>
      </c>
      <c r="M9">
        <v>997</v>
      </c>
      <c r="N9">
        <v>1241</v>
      </c>
      <c r="O9">
        <v>1257</v>
      </c>
      <c r="P9">
        <v>1113</v>
      </c>
      <c r="Q9">
        <v>580</v>
      </c>
      <c r="R9">
        <f t="shared" si="0"/>
        <v>9620</v>
      </c>
      <c r="S9" s="17">
        <f t="shared" si="1"/>
        <v>0.63924513256694793</v>
      </c>
    </row>
    <row r="10" spans="1:19" x14ac:dyDescent="0.2">
      <c r="B10" t="s">
        <v>58</v>
      </c>
      <c r="C10" t="s">
        <v>79</v>
      </c>
      <c r="D10" t="s">
        <v>61</v>
      </c>
      <c r="E10">
        <v>15</v>
      </c>
      <c r="F10">
        <v>20</v>
      </c>
      <c r="G10">
        <v>22</v>
      </c>
      <c r="H10">
        <v>33</v>
      </c>
      <c r="I10">
        <v>253</v>
      </c>
      <c r="J10">
        <v>518</v>
      </c>
      <c r="K10">
        <v>619</v>
      </c>
      <c r="L10">
        <v>347</v>
      </c>
      <c r="M10">
        <v>369</v>
      </c>
      <c r="N10">
        <v>538</v>
      </c>
      <c r="O10">
        <v>600</v>
      </c>
      <c r="P10">
        <v>439</v>
      </c>
      <c r="Q10">
        <v>184</v>
      </c>
      <c r="R10">
        <f t="shared" si="0"/>
        <v>3957</v>
      </c>
      <c r="S10" s="17">
        <f t="shared" si="1"/>
        <v>0.26294105920659178</v>
      </c>
    </row>
    <row r="11" spans="1:19" x14ac:dyDescent="0.2">
      <c r="B11" t="s">
        <v>58</v>
      </c>
      <c r="C11" t="s">
        <v>79</v>
      </c>
      <c r="D11" t="s">
        <v>60</v>
      </c>
      <c r="H11">
        <v>3</v>
      </c>
      <c r="I11">
        <v>10</v>
      </c>
      <c r="J11">
        <v>4</v>
      </c>
      <c r="K11">
        <v>7</v>
      </c>
      <c r="L11">
        <v>5</v>
      </c>
      <c r="M11">
        <v>7</v>
      </c>
      <c r="N11">
        <v>4</v>
      </c>
      <c r="O11">
        <v>3</v>
      </c>
      <c r="P11">
        <v>1</v>
      </c>
      <c r="R11">
        <f t="shared" si="0"/>
        <v>44</v>
      </c>
      <c r="S11" s="17">
        <f t="shared" si="1"/>
        <v>2.9237823111170178E-3</v>
      </c>
    </row>
    <row r="12" spans="1:19" x14ac:dyDescent="0.2">
      <c r="S12" s="17"/>
    </row>
    <row r="13" spans="1:19" x14ac:dyDescent="0.2">
      <c r="B13" t="s">
        <v>62</v>
      </c>
      <c r="C13" t="s">
        <v>78</v>
      </c>
      <c r="D13" t="s">
        <v>59</v>
      </c>
      <c r="E13">
        <v>0</v>
      </c>
      <c r="F13">
        <v>0</v>
      </c>
      <c r="G13">
        <v>0</v>
      </c>
      <c r="H13">
        <v>0</v>
      </c>
      <c r="I13">
        <v>0</v>
      </c>
      <c r="J13">
        <v>0</v>
      </c>
      <c r="K13">
        <v>0</v>
      </c>
      <c r="L13">
        <v>0</v>
      </c>
      <c r="M13">
        <v>5</v>
      </c>
      <c r="N13">
        <v>24</v>
      </c>
      <c r="O13">
        <v>56</v>
      </c>
      <c r="P13">
        <v>86</v>
      </c>
      <c r="Q13">
        <v>17</v>
      </c>
      <c r="R13">
        <f t="shared" ref="R13:R15" si="2">SUM(E13:Q13)</f>
        <v>188</v>
      </c>
      <c r="S13" s="17">
        <f>R13/SUM($R$13:$R$15)</f>
        <v>0.81034482758620685</v>
      </c>
    </row>
    <row r="14" spans="1:19" x14ac:dyDescent="0.2">
      <c r="B14" t="s">
        <v>62</v>
      </c>
      <c r="C14" t="s">
        <v>78</v>
      </c>
      <c r="D14" t="s">
        <v>61</v>
      </c>
      <c r="E14">
        <v>0</v>
      </c>
      <c r="F14">
        <v>0</v>
      </c>
      <c r="G14">
        <v>0</v>
      </c>
      <c r="H14">
        <v>0</v>
      </c>
      <c r="I14">
        <v>0</v>
      </c>
      <c r="J14">
        <v>0</v>
      </c>
      <c r="K14">
        <v>0</v>
      </c>
      <c r="L14">
        <v>1</v>
      </c>
      <c r="M14">
        <v>6</v>
      </c>
      <c r="N14">
        <v>3</v>
      </c>
      <c r="O14">
        <v>8</v>
      </c>
      <c r="P14">
        <v>17</v>
      </c>
      <c r="Q14">
        <v>2</v>
      </c>
      <c r="R14">
        <f t="shared" si="2"/>
        <v>37</v>
      </c>
      <c r="S14" s="17">
        <f>R14/SUM($R$13:$R$15)</f>
        <v>0.15948275862068967</v>
      </c>
    </row>
    <row r="15" spans="1:19" x14ac:dyDescent="0.2">
      <c r="B15" t="s">
        <v>62</v>
      </c>
      <c r="C15" t="s">
        <v>78</v>
      </c>
      <c r="D15" t="s">
        <v>60</v>
      </c>
      <c r="E15">
        <v>0</v>
      </c>
      <c r="F15">
        <v>0</v>
      </c>
      <c r="G15">
        <v>0</v>
      </c>
      <c r="H15">
        <v>0</v>
      </c>
      <c r="I15">
        <v>0</v>
      </c>
      <c r="J15">
        <v>0</v>
      </c>
      <c r="K15">
        <v>0</v>
      </c>
      <c r="L15">
        <v>0</v>
      </c>
      <c r="M15">
        <v>0</v>
      </c>
      <c r="N15">
        <v>3</v>
      </c>
      <c r="O15">
        <v>3</v>
      </c>
      <c r="P15">
        <v>1</v>
      </c>
      <c r="Q15">
        <v>0</v>
      </c>
      <c r="R15">
        <f t="shared" si="2"/>
        <v>7</v>
      </c>
      <c r="S15" s="17">
        <f>R15/SUM($R$13:$R$15)</f>
        <v>3.017241379310345E-2</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8"/>
  <sheetViews>
    <sheetView workbookViewId="0"/>
  </sheetViews>
  <sheetFormatPr defaultRowHeight="12.75" x14ac:dyDescent="0.2"/>
  <cols>
    <col min="1" max="1" width="19.28515625" customWidth="1"/>
    <col min="2" max="2" width="68.140625" customWidth="1"/>
    <col min="3" max="15" width="11.5703125" customWidth="1"/>
    <col min="16" max="17" width="13.5703125" bestFit="1" customWidth="1"/>
  </cols>
  <sheetData>
    <row r="1" spans="1:17" x14ac:dyDescent="0.2">
      <c r="A1" s="1" t="s">
        <v>63</v>
      </c>
      <c r="B1" t="s">
        <v>64</v>
      </c>
    </row>
    <row r="2" spans="1:17" ht="25.5" x14ac:dyDescent="0.2">
      <c r="A2" s="9" t="s">
        <v>34</v>
      </c>
      <c r="B2" s="4" t="s">
        <v>74</v>
      </c>
    </row>
    <row r="3" spans="1:17" ht="75" customHeight="1" x14ac:dyDescent="0.2">
      <c r="A3" s="9" t="s">
        <v>35</v>
      </c>
      <c r="B3" s="4" t="s">
        <v>80</v>
      </c>
    </row>
    <row r="4" spans="1:17" ht="63.75" customHeight="1" x14ac:dyDescent="0.2">
      <c r="A4" s="9" t="s">
        <v>46</v>
      </c>
      <c r="B4" s="4" t="s">
        <v>117</v>
      </c>
    </row>
    <row r="5" spans="1:17" x14ac:dyDescent="0.2">
      <c r="A5" s="9" t="s">
        <v>36</v>
      </c>
      <c r="B5" s="1" t="s">
        <v>56</v>
      </c>
      <c r="C5" s="12" t="s">
        <v>47</v>
      </c>
      <c r="D5" s="12" t="s">
        <v>48</v>
      </c>
      <c r="E5" s="12" t="s">
        <v>49</v>
      </c>
      <c r="F5" s="12" t="s">
        <v>50</v>
      </c>
      <c r="G5" s="12" t="s">
        <v>51</v>
      </c>
      <c r="H5" s="12" t="s">
        <v>52</v>
      </c>
      <c r="I5" s="12" t="s">
        <v>53</v>
      </c>
      <c r="J5" s="12" t="s">
        <v>54</v>
      </c>
      <c r="K5" s="12" t="s">
        <v>55</v>
      </c>
      <c r="L5" s="12" t="s">
        <v>76</v>
      </c>
      <c r="M5" s="12" t="s">
        <v>75</v>
      </c>
      <c r="N5" s="12" t="s">
        <v>106</v>
      </c>
      <c r="O5" s="12" t="s">
        <v>120</v>
      </c>
      <c r="P5" s="12" t="s">
        <v>45</v>
      </c>
      <c r="Q5" s="12" t="s">
        <v>100</v>
      </c>
    </row>
    <row r="6" spans="1:17" x14ac:dyDescent="0.2">
      <c r="B6" t="s">
        <v>59</v>
      </c>
      <c r="C6">
        <v>0</v>
      </c>
      <c r="D6">
        <v>28</v>
      </c>
      <c r="E6">
        <v>92</v>
      </c>
      <c r="F6">
        <v>95</v>
      </c>
      <c r="G6">
        <v>38</v>
      </c>
      <c r="H6">
        <v>165</v>
      </c>
      <c r="I6">
        <v>162</v>
      </c>
      <c r="J6">
        <v>178</v>
      </c>
      <c r="K6">
        <v>106</v>
      </c>
      <c r="L6">
        <v>216</v>
      </c>
      <c r="M6">
        <v>244</v>
      </c>
      <c r="N6">
        <v>300</v>
      </c>
      <c r="O6">
        <v>65</v>
      </c>
      <c r="P6">
        <f>SUM(C6:O6)</f>
        <v>1689</v>
      </c>
      <c r="Q6" s="17">
        <f>P6/SUM($P$6:$P$8)</f>
        <v>0.92093784078516905</v>
      </c>
    </row>
    <row r="7" spans="1:17" x14ac:dyDescent="0.2">
      <c r="B7" t="s">
        <v>61</v>
      </c>
      <c r="C7">
        <v>0</v>
      </c>
      <c r="D7">
        <v>0</v>
      </c>
      <c r="E7">
        <v>7</v>
      </c>
      <c r="F7">
        <v>7</v>
      </c>
      <c r="G7">
        <v>4</v>
      </c>
      <c r="H7">
        <v>4</v>
      </c>
      <c r="I7">
        <v>11</v>
      </c>
      <c r="J7">
        <v>24</v>
      </c>
      <c r="K7">
        <v>9</v>
      </c>
      <c r="L7">
        <v>22</v>
      </c>
      <c r="M7">
        <v>24</v>
      </c>
      <c r="N7">
        <v>22</v>
      </c>
      <c r="O7">
        <v>5</v>
      </c>
      <c r="P7">
        <f>SUM(C7:O7)</f>
        <v>139</v>
      </c>
      <c r="Q7" s="17">
        <f>P7/SUM($P$6:$P$8)</f>
        <v>7.5790621592148305E-2</v>
      </c>
    </row>
    <row r="8" spans="1:17" x14ac:dyDescent="0.2">
      <c r="B8" t="s">
        <v>60</v>
      </c>
      <c r="C8">
        <v>0</v>
      </c>
      <c r="D8">
        <v>0</v>
      </c>
      <c r="E8">
        <v>0</v>
      </c>
      <c r="F8">
        <v>0</v>
      </c>
      <c r="G8">
        <v>1</v>
      </c>
      <c r="H8">
        <v>1</v>
      </c>
      <c r="I8">
        <v>0</v>
      </c>
      <c r="J8">
        <v>1</v>
      </c>
      <c r="K8">
        <v>0</v>
      </c>
      <c r="L8">
        <v>1</v>
      </c>
      <c r="M8">
        <v>1</v>
      </c>
      <c r="N8">
        <v>1</v>
      </c>
      <c r="O8">
        <v>0</v>
      </c>
      <c r="P8">
        <f>SUM(C8:O8)</f>
        <v>6</v>
      </c>
      <c r="Q8" s="17">
        <f>P8/SUM($P$6:$P$8)</f>
        <v>3.2715376226826608E-3</v>
      </c>
    </row>
  </sheetData>
  <pageMargins left="0.7" right="0.7" top="0.75" bottom="0.75" header="0.3" footer="0.3"/>
  <pageSetup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39"/>
  <sheetViews>
    <sheetView zoomScaleNormal="100" workbookViewId="0"/>
  </sheetViews>
  <sheetFormatPr defaultRowHeight="12.75" x14ac:dyDescent="0.2"/>
  <cols>
    <col min="1" max="1" width="19.28515625" customWidth="1"/>
    <col min="2" max="2" width="68.140625" customWidth="1"/>
    <col min="3" max="3" width="26.28515625" customWidth="1"/>
    <col min="4" max="4" width="16.7109375" customWidth="1"/>
    <col min="5" max="14" width="12.7109375" customWidth="1"/>
  </cols>
  <sheetData>
    <row r="1" spans="1:14" x14ac:dyDescent="0.2">
      <c r="A1" s="1" t="s">
        <v>63</v>
      </c>
      <c r="B1" t="s">
        <v>65</v>
      </c>
    </row>
    <row r="2" spans="1:14" ht="25.5" x14ac:dyDescent="0.2">
      <c r="A2" s="9" t="s">
        <v>34</v>
      </c>
      <c r="B2" s="4" t="s">
        <v>81</v>
      </c>
    </row>
    <row r="3" spans="1:14" ht="75" customHeight="1" x14ac:dyDescent="0.2">
      <c r="A3" s="9" t="s">
        <v>22</v>
      </c>
      <c r="B3" s="4" t="s">
        <v>82</v>
      </c>
    </row>
    <row r="4" spans="1:14" ht="63.75" customHeight="1" x14ac:dyDescent="0.2">
      <c r="A4" s="9" t="s">
        <v>46</v>
      </c>
      <c r="B4" s="4" t="s">
        <v>95</v>
      </c>
    </row>
    <row r="5" spans="1:14" x14ac:dyDescent="0.2">
      <c r="A5" s="1" t="s">
        <v>36</v>
      </c>
      <c r="B5" s="1" t="s">
        <v>24</v>
      </c>
      <c r="C5" s="1" t="s">
        <v>25</v>
      </c>
      <c r="D5" s="1" t="s">
        <v>88</v>
      </c>
      <c r="E5" s="5" t="s">
        <v>51</v>
      </c>
      <c r="F5" s="5" t="s">
        <v>52</v>
      </c>
      <c r="G5" s="1" t="s">
        <v>53</v>
      </c>
      <c r="H5" s="1" t="s">
        <v>54</v>
      </c>
      <c r="I5" s="1" t="s">
        <v>55</v>
      </c>
      <c r="J5" s="1" t="s">
        <v>76</v>
      </c>
      <c r="K5" s="1" t="s">
        <v>75</v>
      </c>
      <c r="L5" s="1" t="s">
        <v>106</v>
      </c>
      <c r="M5" s="1" t="s">
        <v>120</v>
      </c>
      <c r="N5" s="21" t="s">
        <v>45</v>
      </c>
    </row>
    <row r="6" spans="1:14" x14ac:dyDescent="0.2">
      <c r="B6" s="6" t="s">
        <v>26</v>
      </c>
      <c r="C6" s="7" t="s">
        <v>38</v>
      </c>
      <c r="D6" s="7" t="s">
        <v>89</v>
      </c>
      <c r="E6">
        <v>0</v>
      </c>
      <c r="F6">
        <v>0</v>
      </c>
      <c r="G6">
        <v>2</v>
      </c>
      <c r="H6">
        <v>0</v>
      </c>
      <c r="I6">
        <v>3</v>
      </c>
      <c r="J6">
        <v>0</v>
      </c>
      <c r="K6">
        <v>1</v>
      </c>
      <c r="L6">
        <v>0</v>
      </c>
      <c r="M6">
        <v>0</v>
      </c>
      <c r="N6">
        <f t="shared" ref="N6:N39" si="0">SUM(E6:M6)</f>
        <v>6</v>
      </c>
    </row>
    <row r="7" spans="1:14" x14ac:dyDescent="0.2">
      <c r="B7" s="6" t="s">
        <v>26</v>
      </c>
      <c r="C7" s="7" t="s">
        <v>38</v>
      </c>
      <c r="D7" s="7" t="s">
        <v>90</v>
      </c>
      <c r="E7">
        <v>0</v>
      </c>
      <c r="F7">
        <v>0</v>
      </c>
      <c r="G7">
        <v>0</v>
      </c>
      <c r="H7">
        <v>0</v>
      </c>
      <c r="I7">
        <v>0</v>
      </c>
      <c r="J7">
        <v>0</v>
      </c>
      <c r="K7">
        <v>0</v>
      </c>
      <c r="L7">
        <v>3</v>
      </c>
      <c r="M7">
        <v>0</v>
      </c>
      <c r="N7">
        <f t="shared" si="0"/>
        <v>3</v>
      </c>
    </row>
    <row r="8" spans="1:14" x14ac:dyDescent="0.2">
      <c r="B8" s="6" t="s">
        <v>26</v>
      </c>
      <c r="C8" s="7" t="s">
        <v>83</v>
      </c>
      <c r="D8" s="7" t="s">
        <v>89</v>
      </c>
      <c r="E8">
        <v>0</v>
      </c>
      <c r="F8">
        <v>0</v>
      </c>
      <c r="G8">
        <v>0</v>
      </c>
      <c r="H8">
        <v>0</v>
      </c>
      <c r="I8">
        <v>0</v>
      </c>
      <c r="J8">
        <v>0</v>
      </c>
      <c r="K8">
        <v>0</v>
      </c>
      <c r="L8">
        <v>0</v>
      </c>
      <c r="M8">
        <v>0</v>
      </c>
      <c r="N8">
        <f t="shared" si="0"/>
        <v>0</v>
      </c>
    </row>
    <row r="9" spans="1:14" x14ac:dyDescent="0.2">
      <c r="B9" s="6" t="s">
        <v>26</v>
      </c>
      <c r="C9" s="7" t="s">
        <v>83</v>
      </c>
      <c r="D9" s="7" t="s">
        <v>90</v>
      </c>
      <c r="E9">
        <v>0</v>
      </c>
      <c r="F9">
        <v>0</v>
      </c>
      <c r="G9">
        <v>1</v>
      </c>
      <c r="H9">
        <v>2</v>
      </c>
      <c r="I9">
        <v>2</v>
      </c>
      <c r="J9">
        <v>3</v>
      </c>
      <c r="K9">
        <v>4</v>
      </c>
      <c r="L9">
        <v>13</v>
      </c>
      <c r="M9">
        <v>10</v>
      </c>
      <c r="N9">
        <f t="shared" si="0"/>
        <v>35</v>
      </c>
    </row>
    <row r="10" spans="1:14" x14ac:dyDescent="0.2">
      <c r="B10" s="6" t="s">
        <v>26</v>
      </c>
      <c r="C10" s="7" t="s">
        <v>27</v>
      </c>
      <c r="D10" s="7" t="s">
        <v>89</v>
      </c>
      <c r="E10">
        <v>0</v>
      </c>
      <c r="F10">
        <v>0</v>
      </c>
      <c r="G10">
        <v>0</v>
      </c>
      <c r="H10">
        <v>0</v>
      </c>
      <c r="I10">
        <v>0</v>
      </c>
      <c r="J10">
        <v>0</v>
      </c>
      <c r="K10">
        <v>0</v>
      </c>
      <c r="L10">
        <v>0</v>
      </c>
      <c r="M10">
        <v>0</v>
      </c>
      <c r="N10">
        <f t="shared" si="0"/>
        <v>0</v>
      </c>
    </row>
    <row r="11" spans="1:14" x14ac:dyDescent="0.2">
      <c r="B11" s="6" t="s">
        <v>26</v>
      </c>
      <c r="C11" s="7" t="s">
        <v>27</v>
      </c>
      <c r="D11" s="7" t="s">
        <v>90</v>
      </c>
      <c r="E11">
        <v>0</v>
      </c>
      <c r="F11">
        <v>0</v>
      </c>
      <c r="G11">
        <v>0</v>
      </c>
      <c r="H11">
        <v>0</v>
      </c>
      <c r="I11">
        <v>0</v>
      </c>
      <c r="J11">
        <v>0</v>
      </c>
      <c r="K11">
        <v>0</v>
      </c>
      <c r="L11">
        <v>0</v>
      </c>
      <c r="M11">
        <v>0</v>
      </c>
      <c r="N11">
        <f t="shared" si="0"/>
        <v>0</v>
      </c>
    </row>
    <row r="12" spans="1:14" x14ac:dyDescent="0.2">
      <c r="B12" s="6" t="s">
        <v>28</v>
      </c>
      <c r="C12" s="7" t="s">
        <v>29</v>
      </c>
      <c r="D12" s="7" t="s">
        <v>89</v>
      </c>
      <c r="E12">
        <v>1</v>
      </c>
      <c r="F12">
        <v>1</v>
      </c>
      <c r="G12">
        <v>1</v>
      </c>
      <c r="H12">
        <v>1</v>
      </c>
      <c r="I12">
        <v>2</v>
      </c>
      <c r="J12">
        <v>1</v>
      </c>
      <c r="K12">
        <v>0</v>
      </c>
      <c r="L12">
        <v>0</v>
      </c>
      <c r="M12">
        <v>1</v>
      </c>
      <c r="N12">
        <f t="shared" si="0"/>
        <v>8</v>
      </c>
    </row>
    <row r="13" spans="1:14" x14ac:dyDescent="0.2">
      <c r="B13" s="6" t="s">
        <v>28</v>
      </c>
      <c r="C13" s="7" t="s">
        <v>29</v>
      </c>
      <c r="D13" s="7" t="s">
        <v>90</v>
      </c>
      <c r="E13">
        <v>1</v>
      </c>
      <c r="F13">
        <v>0</v>
      </c>
      <c r="G13">
        <v>0</v>
      </c>
      <c r="H13">
        <v>0</v>
      </c>
      <c r="I13">
        <v>1</v>
      </c>
      <c r="J13">
        <v>0</v>
      </c>
      <c r="K13">
        <v>0</v>
      </c>
      <c r="L13">
        <v>0</v>
      </c>
      <c r="M13">
        <v>1</v>
      </c>
      <c r="N13">
        <f t="shared" si="0"/>
        <v>3</v>
      </c>
    </row>
    <row r="14" spans="1:14" x14ac:dyDescent="0.2">
      <c r="B14" s="6" t="s">
        <v>28</v>
      </c>
      <c r="C14" t="s">
        <v>30</v>
      </c>
      <c r="D14" s="7" t="s">
        <v>89</v>
      </c>
      <c r="E14">
        <v>27</v>
      </c>
      <c r="F14">
        <v>23</v>
      </c>
      <c r="G14">
        <v>23</v>
      </c>
      <c r="H14">
        <v>16</v>
      </c>
      <c r="I14">
        <v>20</v>
      </c>
      <c r="J14">
        <v>11</v>
      </c>
      <c r="K14">
        <v>9</v>
      </c>
      <c r="L14">
        <v>7</v>
      </c>
      <c r="M14">
        <v>12</v>
      </c>
      <c r="N14">
        <f t="shared" si="0"/>
        <v>148</v>
      </c>
    </row>
    <row r="15" spans="1:14" x14ac:dyDescent="0.2">
      <c r="B15" s="6" t="s">
        <v>28</v>
      </c>
      <c r="C15" t="s">
        <v>30</v>
      </c>
      <c r="D15" s="7" t="s">
        <v>90</v>
      </c>
      <c r="E15">
        <v>7</v>
      </c>
      <c r="F15">
        <v>6</v>
      </c>
      <c r="G15">
        <v>5</v>
      </c>
      <c r="H15">
        <v>3</v>
      </c>
      <c r="I15">
        <v>7</v>
      </c>
      <c r="J15">
        <v>5</v>
      </c>
      <c r="K15">
        <v>3</v>
      </c>
      <c r="L15">
        <v>14</v>
      </c>
      <c r="M15">
        <v>14</v>
      </c>
      <c r="N15">
        <f t="shared" si="0"/>
        <v>64</v>
      </c>
    </row>
    <row r="16" spans="1:14" x14ac:dyDescent="0.2">
      <c r="B16" s="8" t="s">
        <v>31</v>
      </c>
      <c r="C16" t="s">
        <v>32</v>
      </c>
      <c r="D16" s="7" t="s">
        <v>89</v>
      </c>
      <c r="E16">
        <v>13</v>
      </c>
      <c r="F16">
        <v>10</v>
      </c>
      <c r="G16">
        <v>5</v>
      </c>
      <c r="H16">
        <v>2</v>
      </c>
      <c r="I16">
        <v>7</v>
      </c>
      <c r="J16">
        <v>8</v>
      </c>
      <c r="K16">
        <v>1</v>
      </c>
      <c r="L16">
        <v>2</v>
      </c>
      <c r="M16">
        <v>20</v>
      </c>
      <c r="N16">
        <f t="shared" si="0"/>
        <v>68</v>
      </c>
    </row>
    <row r="17" spans="2:14" x14ac:dyDescent="0.2">
      <c r="B17" s="8" t="s">
        <v>31</v>
      </c>
      <c r="C17" t="s">
        <v>32</v>
      </c>
      <c r="D17" s="7" t="s">
        <v>90</v>
      </c>
      <c r="E17">
        <v>3</v>
      </c>
      <c r="F17">
        <v>4</v>
      </c>
      <c r="G17">
        <v>4</v>
      </c>
      <c r="H17">
        <v>1</v>
      </c>
      <c r="I17">
        <v>1</v>
      </c>
      <c r="J17">
        <v>0</v>
      </c>
      <c r="K17">
        <v>0</v>
      </c>
      <c r="L17">
        <v>5</v>
      </c>
      <c r="M17">
        <v>4</v>
      </c>
      <c r="N17">
        <f t="shared" si="0"/>
        <v>22</v>
      </c>
    </row>
    <row r="18" spans="2:14" x14ac:dyDescent="0.2">
      <c r="B18" s="8" t="s">
        <v>31</v>
      </c>
      <c r="C18" t="s">
        <v>84</v>
      </c>
      <c r="D18" s="7" t="s">
        <v>89</v>
      </c>
      <c r="E18">
        <v>0</v>
      </c>
      <c r="F18">
        <v>0</v>
      </c>
      <c r="G18">
        <v>0</v>
      </c>
      <c r="H18">
        <v>0</v>
      </c>
      <c r="I18">
        <v>0</v>
      </c>
      <c r="J18">
        <v>2</v>
      </c>
      <c r="K18">
        <v>0</v>
      </c>
      <c r="L18">
        <v>0</v>
      </c>
      <c r="M18">
        <v>2</v>
      </c>
      <c r="N18">
        <f t="shared" si="0"/>
        <v>4</v>
      </c>
    </row>
    <row r="19" spans="2:14" x14ac:dyDescent="0.2">
      <c r="B19" s="8" t="s">
        <v>31</v>
      </c>
      <c r="C19" t="s">
        <v>84</v>
      </c>
      <c r="D19" s="7" t="s">
        <v>90</v>
      </c>
      <c r="E19">
        <v>0</v>
      </c>
      <c r="F19">
        <v>0</v>
      </c>
      <c r="G19">
        <v>0</v>
      </c>
      <c r="H19">
        <v>0</v>
      </c>
      <c r="I19">
        <v>0</v>
      </c>
      <c r="J19">
        <v>0</v>
      </c>
      <c r="K19">
        <v>0</v>
      </c>
      <c r="L19">
        <v>0</v>
      </c>
      <c r="M19">
        <v>3</v>
      </c>
      <c r="N19">
        <f t="shared" si="0"/>
        <v>3</v>
      </c>
    </row>
    <row r="20" spans="2:14" x14ac:dyDescent="0.2">
      <c r="B20" s="8" t="s">
        <v>31</v>
      </c>
      <c r="C20" t="s">
        <v>33</v>
      </c>
      <c r="D20" s="7" t="s">
        <v>89</v>
      </c>
      <c r="E20">
        <v>2</v>
      </c>
      <c r="F20">
        <v>6</v>
      </c>
      <c r="G20">
        <v>12</v>
      </c>
      <c r="H20">
        <v>9</v>
      </c>
      <c r="I20">
        <v>4</v>
      </c>
      <c r="J20">
        <v>10</v>
      </c>
      <c r="K20">
        <v>1</v>
      </c>
      <c r="L20">
        <v>8</v>
      </c>
      <c r="M20">
        <v>3</v>
      </c>
      <c r="N20">
        <f t="shared" si="0"/>
        <v>55</v>
      </c>
    </row>
    <row r="21" spans="2:14" x14ac:dyDescent="0.2">
      <c r="B21" s="8" t="s">
        <v>31</v>
      </c>
      <c r="C21" t="s">
        <v>33</v>
      </c>
      <c r="D21" s="7" t="s">
        <v>90</v>
      </c>
      <c r="E21">
        <v>0</v>
      </c>
      <c r="F21">
        <v>0</v>
      </c>
      <c r="G21">
        <v>1</v>
      </c>
      <c r="H21">
        <v>2</v>
      </c>
      <c r="I21">
        <v>0</v>
      </c>
      <c r="J21">
        <v>2</v>
      </c>
      <c r="K21">
        <v>0</v>
      </c>
      <c r="L21">
        <v>3</v>
      </c>
      <c r="M21">
        <v>0</v>
      </c>
      <c r="N21">
        <f t="shared" si="0"/>
        <v>8</v>
      </c>
    </row>
    <row r="22" spans="2:14" x14ac:dyDescent="0.2">
      <c r="B22" s="8" t="s">
        <v>31</v>
      </c>
      <c r="C22" t="s">
        <v>85</v>
      </c>
      <c r="D22" s="7" t="s">
        <v>89</v>
      </c>
      <c r="E22">
        <v>0</v>
      </c>
      <c r="F22">
        <v>0</v>
      </c>
      <c r="G22">
        <v>0</v>
      </c>
      <c r="H22">
        <v>0</v>
      </c>
      <c r="I22">
        <v>0</v>
      </c>
      <c r="J22">
        <v>0</v>
      </c>
      <c r="K22">
        <v>0</v>
      </c>
      <c r="L22">
        <v>2</v>
      </c>
      <c r="M22">
        <v>1</v>
      </c>
      <c r="N22">
        <f t="shared" si="0"/>
        <v>3</v>
      </c>
    </row>
    <row r="23" spans="2:14" x14ac:dyDescent="0.2">
      <c r="B23" s="8" t="s">
        <v>31</v>
      </c>
      <c r="C23" t="s">
        <v>85</v>
      </c>
      <c r="D23" s="7" t="s">
        <v>90</v>
      </c>
      <c r="E23">
        <v>0</v>
      </c>
      <c r="F23">
        <v>0</v>
      </c>
      <c r="G23">
        <v>0</v>
      </c>
      <c r="H23">
        <v>0</v>
      </c>
      <c r="I23">
        <v>0</v>
      </c>
      <c r="J23">
        <v>0</v>
      </c>
      <c r="K23">
        <v>0</v>
      </c>
      <c r="L23">
        <v>0</v>
      </c>
      <c r="M23">
        <v>1</v>
      </c>
      <c r="N23">
        <f t="shared" si="0"/>
        <v>1</v>
      </c>
    </row>
    <row r="24" spans="2:14" x14ac:dyDescent="0.2">
      <c r="B24" s="8" t="s">
        <v>31</v>
      </c>
      <c r="C24" t="s">
        <v>86</v>
      </c>
      <c r="D24" s="7" t="s">
        <v>89</v>
      </c>
      <c r="E24">
        <v>0</v>
      </c>
      <c r="F24">
        <v>0</v>
      </c>
      <c r="G24">
        <v>0</v>
      </c>
      <c r="H24">
        <v>0</v>
      </c>
      <c r="I24">
        <v>0</v>
      </c>
      <c r="J24">
        <v>1</v>
      </c>
      <c r="K24">
        <v>0</v>
      </c>
      <c r="L24">
        <v>3</v>
      </c>
      <c r="M24">
        <v>0</v>
      </c>
      <c r="N24">
        <f t="shared" si="0"/>
        <v>4</v>
      </c>
    </row>
    <row r="25" spans="2:14" x14ac:dyDescent="0.2">
      <c r="B25" s="8" t="s">
        <v>31</v>
      </c>
      <c r="C25" t="s">
        <v>86</v>
      </c>
      <c r="D25" s="7" t="s">
        <v>90</v>
      </c>
      <c r="E25">
        <v>1</v>
      </c>
      <c r="F25">
        <v>1</v>
      </c>
      <c r="G25">
        <v>0</v>
      </c>
      <c r="H25">
        <v>5</v>
      </c>
      <c r="I25">
        <v>10</v>
      </c>
      <c r="J25">
        <v>1</v>
      </c>
      <c r="K25">
        <v>1</v>
      </c>
      <c r="L25">
        <v>6</v>
      </c>
      <c r="M25">
        <v>6</v>
      </c>
      <c r="N25">
        <f t="shared" si="0"/>
        <v>31</v>
      </c>
    </row>
    <row r="26" spans="2:14" x14ac:dyDescent="0.2">
      <c r="B26" t="s">
        <v>39</v>
      </c>
      <c r="C26" t="s">
        <v>40</v>
      </c>
      <c r="D26" s="7" t="s">
        <v>89</v>
      </c>
      <c r="E26">
        <v>0</v>
      </c>
      <c r="F26">
        <v>0</v>
      </c>
      <c r="G26">
        <v>0</v>
      </c>
      <c r="H26">
        <v>0</v>
      </c>
      <c r="I26">
        <v>0</v>
      </c>
      <c r="J26">
        <v>0</v>
      </c>
      <c r="K26">
        <v>0</v>
      </c>
      <c r="L26">
        <v>0</v>
      </c>
      <c r="M26">
        <v>0</v>
      </c>
      <c r="N26">
        <f t="shared" si="0"/>
        <v>0</v>
      </c>
    </row>
    <row r="27" spans="2:14" x14ac:dyDescent="0.2">
      <c r="B27" t="s">
        <v>39</v>
      </c>
      <c r="C27" t="s">
        <v>40</v>
      </c>
      <c r="D27" s="7" t="s">
        <v>90</v>
      </c>
      <c r="E27">
        <v>1</v>
      </c>
      <c r="F27">
        <v>0</v>
      </c>
      <c r="G27">
        <v>0</v>
      </c>
      <c r="H27">
        <v>0</v>
      </c>
      <c r="I27">
        <v>0</v>
      </c>
      <c r="J27">
        <v>0</v>
      </c>
      <c r="K27">
        <v>1</v>
      </c>
      <c r="L27">
        <v>2</v>
      </c>
      <c r="M27">
        <v>0</v>
      </c>
      <c r="N27">
        <f t="shared" si="0"/>
        <v>4</v>
      </c>
    </row>
    <row r="28" spans="2:14" x14ac:dyDescent="0.2">
      <c r="B28" t="s">
        <v>39</v>
      </c>
      <c r="C28" t="s">
        <v>41</v>
      </c>
      <c r="D28" s="7" t="s">
        <v>89</v>
      </c>
      <c r="E28">
        <v>0</v>
      </c>
      <c r="F28">
        <v>0</v>
      </c>
      <c r="G28">
        <v>1</v>
      </c>
      <c r="H28">
        <v>0</v>
      </c>
      <c r="I28">
        <v>0</v>
      </c>
      <c r="J28">
        <v>0</v>
      </c>
      <c r="K28">
        <v>0</v>
      </c>
      <c r="L28">
        <v>0</v>
      </c>
      <c r="M28">
        <v>0</v>
      </c>
      <c r="N28">
        <f t="shared" si="0"/>
        <v>1</v>
      </c>
    </row>
    <row r="29" spans="2:14" x14ac:dyDescent="0.2">
      <c r="B29" t="s">
        <v>39</v>
      </c>
      <c r="C29" t="s">
        <v>41</v>
      </c>
      <c r="D29" s="7" t="s">
        <v>90</v>
      </c>
      <c r="E29">
        <v>0</v>
      </c>
      <c r="F29">
        <v>0</v>
      </c>
      <c r="G29">
        <v>0</v>
      </c>
      <c r="H29">
        <v>0</v>
      </c>
      <c r="I29">
        <v>0</v>
      </c>
      <c r="J29">
        <v>0</v>
      </c>
      <c r="K29">
        <v>0</v>
      </c>
      <c r="L29">
        <v>2</v>
      </c>
      <c r="M29">
        <v>0</v>
      </c>
      <c r="N29">
        <f t="shared" si="0"/>
        <v>2</v>
      </c>
    </row>
    <row r="30" spans="2:14" x14ac:dyDescent="0.2">
      <c r="B30" t="s">
        <v>39</v>
      </c>
      <c r="C30" t="s">
        <v>87</v>
      </c>
      <c r="D30" s="7" t="s">
        <v>89</v>
      </c>
      <c r="E30">
        <v>0</v>
      </c>
      <c r="F30">
        <v>0</v>
      </c>
      <c r="G30">
        <v>0</v>
      </c>
      <c r="H30">
        <v>0</v>
      </c>
      <c r="I30">
        <v>0</v>
      </c>
      <c r="J30">
        <v>0</v>
      </c>
      <c r="K30">
        <v>0</v>
      </c>
      <c r="L30">
        <v>0</v>
      </c>
      <c r="M30">
        <v>0</v>
      </c>
      <c r="N30">
        <f t="shared" si="0"/>
        <v>0</v>
      </c>
    </row>
    <row r="31" spans="2:14" x14ac:dyDescent="0.2">
      <c r="B31" t="s">
        <v>39</v>
      </c>
      <c r="C31" t="s">
        <v>87</v>
      </c>
      <c r="D31" s="7" t="s">
        <v>90</v>
      </c>
      <c r="E31">
        <v>0</v>
      </c>
      <c r="F31">
        <v>1</v>
      </c>
      <c r="G31">
        <v>0</v>
      </c>
      <c r="H31">
        <v>0</v>
      </c>
      <c r="I31">
        <v>0</v>
      </c>
      <c r="J31">
        <v>0</v>
      </c>
      <c r="K31">
        <v>0</v>
      </c>
      <c r="L31">
        <v>0</v>
      </c>
      <c r="M31">
        <v>0</v>
      </c>
      <c r="N31">
        <f t="shared" si="0"/>
        <v>1</v>
      </c>
    </row>
    <row r="32" spans="2:14" x14ac:dyDescent="0.2">
      <c r="B32" t="s">
        <v>39</v>
      </c>
      <c r="C32" t="s">
        <v>42</v>
      </c>
      <c r="D32" s="7" t="s">
        <v>89</v>
      </c>
      <c r="E32">
        <v>0</v>
      </c>
      <c r="F32">
        <v>1</v>
      </c>
      <c r="G32">
        <v>0</v>
      </c>
      <c r="H32">
        <v>0</v>
      </c>
      <c r="I32">
        <v>0</v>
      </c>
      <c r="J32">
        <v>1</v>
      </c>
      <c r="K32">
        <v>0</v>
      </c>
      <c r="L32">
        <v>0</v>
      </c>
      <c r="M32">
        <v>0</v>
      </c>
      <c r="N32">
        <f t="shared" si="0"/>
        <v>2</v>
      </c>
    </row>
    <row r="33" spans="2:14" x14ac:dyDescent="0.2">
      <c r="B33" t="s">
        <v>39</v>
      </c>
      <c r="C33" t="s">
        <v>42</v>
      </c>
      <c r="D33" s="7" t="s">
        <v>90</v>
      </c>
      <c r="E33">
        <v>0</v>
      </c>
      <c r="F33">
        <v>0</v>
      </c>
      <c r="G33">
        <v>1</v>
      </c>
      <c r="H33">
        <v>0</v>
      </c>
      <c r="I33">
        <v>0</v>
      </c>
      <c r="J33">
        <v>0</v>
      </c>
      <c r="K33">
        <v>0</v>
      </c>
      <c r="L33">
        <v>1</v>
      </c>
      <c r="M33">
        <v>3</v>
      </c>
      <c r="N33">
        <f t="shared" si="0"/>
        <v>5</v>
      </c>
    </row>
    <row r="34" spans="2:14" x14ac:dyDescent="0.2">
      <c r="B34" t="s">
        <v>39</v>
      </c>
      <c r="C34" t="s">
        <v>115</v>
      </c>
      <c r="D34" s="7" t="s">
        <v>89</v>
      </c>
      <c r="E34">
        <v>0</v>
      </c>
      <c r="F34">
        <v>0</v>
      </c>
      <c r="G34">
        <v>0</v>
      </c>
      <c r="H34">
        <v>0</v>
      </c>
      <c r="I34">
        <v>0</v>
      </c>
      <c r="J34">
        <v>0</v>
      </c>
      <c r="K34">
        <v>0</v>
      </c>
      <c r="L34">
        <v>0</v>
      </c>
      <c r="M34">
        <v>0</v>
      </c>
      <c r="N34">
        <f t="shared" si="0"/>
        <v>0</v>
      </c>
    </row>
    <row r="35" spans="2:14" x14ac:dyDescent="0.2">
      <c r="B35" t="s">
        <v>39</v>
      </c>
      <c r="C35" t="s">
        <v>115</v>
      </c>
      <c r="D35" s="7" t="s">
        <v>90</v>
      </c>
      <c r="E35">
        <v>0</v>
      </c>
      <c r="F35">
        <v>0</v>
      </c>
      <c r="G35">
        <v>0</v>
      </c>
      <c r="H35">
        <v>0</v>
      </c>
      <c r="I35">
        <v>0</v>
      </c>
      <c r="J35">
        <v>0</v>
      </c>
      <c r="K35">
        <v>0</v>
      </c>
      <c r="L35">
        <v>1</v>
      </c>
      <c r="M35">
        <v>0</v>
      </c>
      <c r="N35">
        <f t="shared" si="0"/>
        <v>1</v>
      </c>
    </row>
    <row r="36" spans="2:14" x14ac:dyDescent="0.2">
      <c r="B36" t="s">
        <v>39</v>
      </c>
      <c r="C36" t="s">
        <v>43</v>
      </c>
      <c r="D36" s="7" t="s">
        <v>89</v>
      </c>
      <c r="E36">
        <v>0</v>
      </c>
      <c r="F36">
        <v>0</v>
      </c>
      <c r="G36">
        <v>0</v>
      </c>
      <c r="H36">
        <v>0</v>
      </c>
      <c r="I36">
        <v>0</v>
      </c>
      <c r="J36">
        <v>0</v>
      </c>
      <c r="K36">
        <v>0</v>
      </c>
      <c r="L36">
        <v>0</v>
      </c>
      <c r="M36">
        <v>0</v>
      </c>
      <c r="N36">
        <f t="shared" si="0"/>
        <v>0</v>
      </c>
    </row>
    <row r="37" spans="2:14" x14ac:dyDescent="0.2">
      <c r="B37" t="s">
        <v>39</v>
      </c>
      <c r="C37" t="s">
        <v>43</v>
      </c>
      <c r="D37" s="7" t="s">
        <v>90</v>
      </c>
      <c r="E37">
        <v>0</v>
      </c>
      <c r="F37">
        <v>0</v>
      </c>
      <c r="G37">
        <v>0</v>
      </c>
      <c r="H37">
        <v>0</v>
      </c>
      <c r="I37">
        <v>0</v>
      </c>
      <c r="J37">
        <v>0</v>
      </c>
      <c r="K37">
        <v>0</v>
      </c>
      <c r="L37">
        <v>0</v>
      </c>
      <c r="M37">
        <v>0</v>
      </c>
      <c r="N37">
        <f t="shared" si="0"/>
        <v>0</v>
      </c>
    </row>
    <row r="38" spans="2:14" x14ac:dyDescent="0.2">
      <c r="B38" t="s">
        <v>39</v>
      </c>
      <c r="C38" t="s">
        <v>44</v>
      </c>
      <c r="D38" s="7" t="s">
        <v>89</v>
      </c>
      <c r="E38">
        <v>0</v>
      </c>
      <c r="F38">
        <v>0</v>
      </c>
      <c r="G38">
        <v>0</v>
      </c>
      <c r="H38">
        <v>0</v>
      </c>
      <c r="I38">
        <v>0</v>
      </c>
      <c r="J38">
        <v>0</v>
      </c>
      <c r="K38">
        <v>0</v>
      </c>
      <c r="L38">
        <v>0</v>
      </c>
      <c r="M38">
        <v>0</v>
      </c>
      <c r="N38">
        <f t="shared" si="0"/>
        <v>0</v>
      </c>
    </row>
    <row r="39" spans="2:14" x14ac:dyDescent="0.2">
      <c r="B39" t="s">
        <v>39</v>
      </c>
      <c r="C39" t="s">
        <v>44</v>
      </c>
      <c r="D39" s="7" t="s">
        <v>90</v>
      </c>
      <c r="E39">
        <v>0</v>
      </c>
      <c r="F39">
        <v>0</v>
      </c>
      <c r="G39">
        <v>0</v>
      </c>
      <c r="H39">
        <v>1</v>
      </c>
      <c r="I39">
        <v>1</v>
      </c>
      <c r="J39">
        <v>0</v>
      </c>
      <c r="K39">
        <v>0</v>
      </c>
      <c r="L39">
        <v>0</v>
      </c>
      <c r="M39">
        <v>0</v>
      </c>
      <c r="N39">
        <f t="shared" si="0"/>
        <v>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8"/>
  <sheetViews>
    <sheetView workbookViewId="0"/>
  </sheetViews>
  <sheetFormatPr defaultRowHeight="12.75" x14ac:dyDescent="0.2"/>
  <cols>
    <col min="1" max="1" width="19.28515625" customWidth="1"/>
    <col min="2" max="2" width="65.7109375" customWidth="1"/>
    <col min="3" max="9" width="10" bestFit="1" customWidth="1"/>
    <col min="10" max="11" width="10" customWidth="1"/>
  </cols>
  <sheetData>
    <row r="1" spans="1:12" x14ac:dyDescent="0.2">
      <c r="A1" s="1" t="s">
        <v>63</v>
      </c>
      <c r="B1" t="s">
        <v>65</v>
      </c>
    </row>
    <row r="2" spans="1:12" ht="25.5" x14ac:dyDescent="0.2">
      <c r="A2" s="10" t="s">
        <v>34</v>
      </c>
      <c r="B2" s="3" t="s">
        <v>91</v>
      </c>
    </row>
    <row r="3" spans="1:12" ht="75" customHeight="1" x14ac:dyDescent="0.2">
      <c r="A3" s="10" t="s">
        <v>22</v>
      </c>
      <c r="B3" s="3" t="s">
        <v>23</v>
      </c>
    </row>
    <row r="4" spans="1:12" ht="63.75" customHeight="1" x14ac:dyDescent="0.2">
      <c r="A4" s="9" t="s">
        <v>46</v>
      </c>
      <c r="B4" s="4" t="s">
        <v>95</v>
      </c>
    </row>
    <row r="5" spans="1:12" x14ac:dyDescent="0.2">
      <c r="A5" s="10" t="s">
        <v>36</v>
      </c>
      <c r="B5" s="10"/>
      <c r="C5" s="1" t="s">
        <v>51</v>
      </c>
      <c r="D5" s="1" t="s">
        <v>52</v>
      </c>
      <c r="E5" s="1" t="s">
        <v>53</v>
      </c>
      <c r="F5" s="1" t="s">
        <v>54</v>
      </c>
      <c r="G5" s="1" t="s">
        <v>55</v>
      </c>
      <c r="H5" s="1" t="s">
        <v>76</v>
      </c>
      <c r="I5" s="1" t="s">
        <v>75</v>
      </c>
      <c r="J5" s="1" t="s">
        <v>106</v>
      </c>
      <c r="K5" s="1" t="s">
        <v>120</v>
      </c>
      <c r="L5" s="22" t="s">
        <v>45</v>
      </c>
    </row>
    <row r="6" spans="1:12" ht="25.5" x14ac:dyDescent="0.2">
      <c r="B6" s="3" t="s">
        <v>94</v>
      </c>
      <c r="C6">
        <f>C7+C8</f>
        <v>8</v>
      </c>
      <c r="D6">
        <f t="shared" ref="D6:F6" si="0">D7+D8</f>
        <v>8</v>
      </c>
      <c r="E6">
        <f t="shared" si="0"/>
        <v>14</v>
      </c>
      <c r="F6">
        <f t="shared" si="0"/>
        <v>9</v>
      </c>
      <c r="G6">
        <f t="shared" ref="G6:K6" si="1">G7+G8</f>
        <v>13</v>
      </c>
      <c r="H6">
        <f t="shared" si="1"/>
        <v>7</v>
      </c>
      <c r="I6">
        <f t="shared" si="1"/>
        <v>10</v>
      </c>
      <c r="J6">
        <f t="shared" si="1"/>
        <v>16</v>
      </c>
      <c r="K6">
        <f t="shared" si="1"/>
        <v>10</v>
      </c>
      <c r="L6">
        <f>SUM(C6:K6)</f>
        <v>95</v>
      </c>
    </row>
    <row r="7" spans="1:12" ht="25.5" x14ac:dyDescent="0.2">
      <c r="A7" s="11"/>
      <c r="B7" s="3" t="s">
        <v>92</v>
      </c>
      <c r="C7">
        <v>3</v>
      </c>
      <c r="D7">
        <v>7</v>
      </c>
      <c r="E7">
        <v>10</v>
      </c>
      <c r="F7">
        <v>8</v>
      </c>
      <c r="G7">
        <v>12</v>
      </c>
      <c r="H7">
        <v>5</v>
      </c>
      <c r="I7">
        <v>5</v>
      </c>
      <c r="J7">
        <v>13</v>
      </c>
      <c r="K7">
        <v>6</v>
      </c>
      <c r="L7">
        <f t="shared" ref="L7:L8" si="2">SUM(C7:K7)</f>
        <v>69</v>
      </c>
    </row>
    <row r="8" spans="1:12" ht="25.5" x14ac:dyDescent="0.2">
      <c r="A8" s="11"/>
      <c r="B8" s="3" t="s">
        <v>93</v>
      </c>
      <c r="C8">
        <v>5</v>
      </c>
      <c r="D8">
        <v>1</v>
      </c>
      <c r="E8">
        <v>4</v>
      </c>
      <c r="F8">
        <v>1</v>
      </c>
      <c r="G8">
        <v>1</v>
      </c>
      <c r="H8">
        <v>2</v>
      </c>
      <c r="I8">
        <v>5</v>
      </c>
      <c r="J8">
        <v>3</v>
      </c>
      <c r="K8">
        <v>4</v>
      </c>
      <c r="L8">
        <f t="shared" si="2"/>
        <v>26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12"/>
  <sheetViews>
    <sheetView workbookViewId="0"/>
  </sheetViews>
  <sheetFormatPr defaultRowHeight="12.75" x14ac:dyDescent="0.2"/>
  <cols>
    <col min="1" max="1" width="19.28515625" customWidth="1"/>
    <col min="2" max="2" width="70" customWidth="1"/>
    <col min="3" max="3" width="27.7109375" bestFit="1" customWidth="1"/>
    <col min="4" max="17" width="11.5703125" customWidth="1"/>
    <col min="18" max="18" width="13.5703125" bestFit="1" customWidth="1"/>
  </cols>
  <sheetData>
    <row r="1" spans="1:18" x14ac:dyDescent="0.2">
      <c r="A1" s="1" t="s">
        <v>63</v>
      </c>
      <c r="B1" t="s">
        <v>65</v>
      </c>
    </row>
    <row r="2" spans="1:18" x14ac:dyDescent="0.2">
      <c r="A2" s="9" t="s">
        <v>34</v>
      </c>
      <c r="B2" t="s">
        <v>71</v>
      </c>
    </row>
    <row r="3" spans="1:18" ht="82.5" customHeight="1" x14ac:dyDescent="0.2">
      <c r="A3" s="9" t="s">
        <v>22</v>
      </c>
      <c r="B3" s="3" t="s">
        <v>105</v>
      </c>
    </row>
    <row r="4" spans="1:18" ht="63.75" customHeight="1" x14ac:dyDescent="0.2">
      <c r="A4" s="9" t="s">
        <v>46</v>
      </c>
      <c r="B4" s="4" t="s">
        <v>95</v>
      </c>
    </row>
    <row r="5" spans="1:18" x14ac:dyDescent="0.2">
      <c r="A5" s="1" t="s">
        <v>36</v>
      </c>
      <c r="B5" s="1" t="s">
        <v>57</v>
      </c>
      <c r="C5" s="1" t="s">
        <v>103</v>
      </c>
      <c r="D5" s="12" t="s">
        <v>47</v>
      </c>
      <c r="E5" s="12" t="s">
        <v>48</v>
      </c>
      <c r="F5" s="12" t="s">
        <v>49</v>
      </c>
      <c r="G5" s="12" t="s">
        <v>50</v>
      </c>
      <c r="H5" s="12" t="s">
        <v>51</v>
      </c>
      <c r="I5" s="12" t="s">
        <v>52</v>
      </c>
      <c r="J5" s="12" t="s">
        <v>53</v>
      </c>
      <c r="K5" s="12" t="s">
        <v>54</v>
      </c>
      <c r="L5" s="12" t="s">
        <v>55</v>
      </c>
      <c r="M5" s="12" t="s">
        <v>76</v>
      </c>
      <c r="N5" s="12" t="s">
        <v>75</v>
      </c>
      <c r="O5" s="12" t="s">
        <v>106</v>
      </c>
      <c r="P5" s="12" t="s">
        <v>120</v>
      </c>
      <c r="Q5" s="12" t="s">
        <v>45</v>
      </c>
      <c r="R5" s="12" t="s">
        <v>100</v>
      </c>
    </row>
    <row r="6" spans="1:18" x14ac:dyDescent="0.2">
      <c r="B6" t="s">
        <v>58</v>
      </c>
      <c r="C6" t="s">
        <v>96</v>
      </c>
      <c r="D6" s="20">
        <v>40</v>
      </c>
      <c r="E6" s="20">
        <v>35</v>
      </c>
      <c r="F6" s="20">
        <v>23</v>
      </c>
      <c r="G6" s="20">
        <v>17</v>
      </c>
      <c r="H6" s="20">
        <v>24</v>
      </c>
      <c r="I6" s="20">
        <v>17</v>
      </c>
      <c r="J6" s="20">
        <v>22</v>
      </c>
      <c r="K6" s="20">
        <v>14</v>
      </c>
      <c r="L6" s="20">
        <v>27</v>
      </c>
      <c r="M6" s="20">
        <v>12</v>
      </c>
      <c r="N6" s="20">
        <v>11</v>
      </c>
      <c r="O6" s="20">
        <v>10</v>
      </c>
      <c r="P6" s="20">
        <v>6</v>
      </c>
      <c r="Q6" s="20">
        <f>SUM(D6:P6)</f>
        <v>258</v>
      </c>
      <c r="R6" s="17">
        <f>Q6/SUM($Q$6:$Q$8)</f>
        <v>0.62318840579710144</v>
      </c>
    </row>
    <row r="7" spans="1:18" x14ac:dyDescent="0.2">
      <c r="B7" t="s">
        <v>58</v>
      </c>
      <c r="C7" t="s">
        <v>97</v>
      </c>
      <c r="D7" s="20">
        <v>18</v>
      </c>
      <c r="E7" s="20">
        <v>11</v>
      </c>
      <c r="F7" s="20">
        <v>24</v>
      </c>
      <c r="G7" s="20">
        <v>11</v>
      </c>
      <c r="H7" s="20">
        <v>11</v>
      </c>
      <c r="I7" s="20">
        <v>8</v>
      </c>
      <c r="J7" s="20">
        <v>3</v>
      </c>
      <c r="K7" s="20">
        <v>1</v>
      </c>
      <c r="L7" s="20">
        <v>11</v>
      </c>
      <c r="M7" s="20">
        <v>5</v>
      </c>
      <c r="N7" s="20">
        <v>3</v>
      </c>
      <c r="O7" s="20">
        <v>4</v>
      </c>
      <c r="P7" s="20">
        <v>2</v>
      </c>
      <c r="Q7" s="20">
        <f>SUM(D7:P7)</f>
        <v>112</v>
      </c>
      <c r="R7" s="17">
        <f>Q7/SUM($Q$6:$Q$8)</f>
        <v>0.27053140096618356</v>
      </c>
    </row>
    <row r="8" spans="1:18" x14ac:dyDescent="0.2">
      <c r="B8" t="s">
        <v>58</v>
      </c>
      <c r="C8" t="s">
        <v>98</v>
      </c>
      <c r="D8" s="20">
        <v>7</v>
      </c>
      <c r="E8" s="20">
        <v>4</v>
      </c>
      <c r="F8" s="20">
        <v>6</v>
      </c>
      <c r="G8" s="20">
        <v>1</v>
      </c>
      <c r="H8" s="20">
        <v>4</v>
      </c>
      <c r="I8" s="20">
        <v>5</v>
      </c>
      <c r="J8" s="20">
        <v>5</v>
      </c>
      <c r="K8" s="20">
        <v>2</v>
      </c>
      <c r="L8" s="20">
        <v>2</v>
      </c>
      <c r="M8" s="20">
        <v>2</v>
      </c>
      <c r="N8" s="20">
        <v>3</v>
      </c>
      <c r="O8" s="20">
        <v>2</v>
      </c>
      <c r="P8" s="20">
        <v>1</v>
      </c>
      <c r="Q8" s="20">
        <f>SUM(D8:P8)</f>
        <v>44</v>
      </c>
      <c r="R8" s="17">
        <f>Q8/SUM($Q$6:$Q$8)</f>
        <v>0.10628019323671498</v>
      </c>
    </row>
    <row r="9" spans="1:18" x14ac:dyDescent="0.2">
      <c r="D9" s="17"/>
      <c r="E9" s="17"/>
      <c r="F9" s="17"/>
      <c r="G9" s="17"/>
      <c r="H9" s="17"/>
      <c r="I9" s="17"/>
      <c r="J9" s="17"/>
      <c r="K9" s="17"/>
      <c r="L9" s="17"/>
      <c r="M9" s="17"/>
      <c r="N9" s="17"/>
      <c r="O9" s="17"/>
      <c r="P9" s="17"/>
      <c r="Q9" s="17"/>
    </row>
    <row r="10" spans="1:18" x14ac:dyDescent="0.2">
      <c r="B10" t="s">
        <v>62</v>
      </c>
      <c r="C10" t="s">
        <v>96</v>
      </c>
      <c r="D10" s="20">
        <v>3</v>
      </c>
      <c r="E10" s="20">
        <v>5</v>
      </c>
      <c r="F10" s="20">
        <v>1</v>
      </c>
      <c r="G10" s="20">
        <v>0</v>
      </c>
      <c r="H10" s="20">
        <v>0</v>
      </c>
      <c r="I10" s="20">
        <v>6</v>
      </c>
      <c r="J10" s="20">
        <v>5</v>
      </c>
      <c r="K10" s="20">
        <v>2</v>
      </c>
      <c r="L10" s="20">
        <v>2</v>
      </c>
      <c r="M10" s="20">
        <v>1</v>
      </c>
      <c r="N10" s="20">
        <v>0</v>
      </c>
      <c r="O10" s="20">
        <v>0</v>
      </c>
      <c r="P10" s="20">
        <v>0</v>
      </c>
      <c r="Q10" s="20">
        <f>SUM(D10:P10)</f>
        <v>25</v>
      </c>
      <c r="R10" s="17">
        <f>Q10/SUM($Q$10:$Q$12)</f>
        <v>0.65789473684210531</v>
      </c>
    </row>
    <row r="11" spans="1:18" x14ac:dyDescent="0.2">
      <c r="B11" t="s">
        <v>62</v>
      </c>
      <c r="C11" t="s">
        <v>97</v>
      </c>
      <c r="D11" s="20">
        <v>0</v>
      </c>
      <c r="E11" s="20">
        <v>0</v>
      </c>
      <c r="F11" s="20">
        <v>1</v>
      </c>
      <c r="G11" s="20">
        <v>0</v>
      </c>
      <c r="H11" s="20">
        <v>0</v>
      </c>
      <c r="I11" s="20">
        <v>4</v>
      </c>
      <c r="J11" s="20">
        <v>0</v>
      </c>
      <c r="K11" s="20">
        <v>1</v>
      </c>
      <c r="L11" s="20">
        <v>0</v>
      </c>
      <c r="M11" s="20">
        <v>0</v>
      </c>
      <c r="N11" s="20">
        <v>0</v>
      </c>
      <c r="O11" s="20">
        <v>0</v>
      </c>
      <c r="P11" s="20">
        <v>0</v>
      </c>
      <c r="Q11" s="20">
        <f>SUM(D11:P11)</f>
        <v>6</v>
      </c>
      <c r="R11" s="17">
        <f t="shared" ref="R11:R12" si="0">Q11/SUM($Q$10:$Q$12)</f>
        <v>0.15789473684210525</v>
      </c>
    </row>
    <row r="12" spans="1:18" x14ac:dyDescent="0.2">
      <c r="B12" t="s">
        <v>62</v>
      </c>
      <c r="C12" t="s">
        <v>98</v>
      </c>
      <c r="D12" s="20">
        <v>0</v>
      </c>
      <c r="E12" s="20">
        <v>0</v>
      </c>
      <c r="F12" s="20">
        <v>1</v>
      </c>
      <c r="G12" s="20">
        <v>0</v>
      </c>
      <c r="H12" s="20">
        <v>0</v>
      </c>
      <c r="I12" s="20">
        <v>1</v>
      </c>
      <c r="J12" s="20">
        <v>0</v>
      </c>
      <c r="K12" s="20">
        <v>1</v>
      </c>
      <c r="L12" s="20">
        <v>4</v>
      </c>
      <c r="M12" s="20">
        <v>0</v>
      </c>
      <c r="N12" s="20">
        <v>0</v>
      </c>
      <c r="O12" s="20">
        <v>0</v>
      </c>
      <c r="P12" s="20">
        <v>0</v>
      </c>
      <c r="Q12" s="20">
        <f>SUM(D12:P12)</f>
        <v>7</v>
      </c>
      <c r="R12" s="17">
        <f t="shared" si="0"/>
        <v>0.18421052631578946</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Introduction</vt:lpstr>
      <vt:lpstr>I. Food Safety Plan Adoption</vt:lpstr>
      <vt:lpstr>II. PCHF Supply-chain Program</vt:lpstr>
      <vt:lpstr>III. PC Insp Classifications</vt:lpstr>
      <vt:lpstr>IV. CGMP Insp Classifications</vt:lpstr>
      <vt:lpstr>I. PCHF Recalls</vt:lpstr>
      <vt:lpstr>II. PCAF Recalls</vt:lpstr>
      <vt:lpstr>III. Recall Init to Firm Press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FDA</dc:creator>
  <cp:lastModifiedBy>Cecil, Matthew</cp:lastModifiedBy>
  <dcterms:created xsi:type="dcterms:W3CDTF">2018-12-04T12:57:07Z</dcterms:created>
  <dcterms:modified xsi:type="dcterms:W3CDTF">2020-02-03T17:34:58Z</dcterms:modified>
</cp:coreProperties>
</file>